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Верхнии Серги\10 школа с 01.09.2025\Ежедневное меню\Февраль 2026\"/>
    </mc:Choice>
  </mc:AlternateContent>
  <bookViews>
    <workbookView xWindow="240" yWindow="135" windowWidth="11355" windowHeight="6150" activeTab="1"/>
  </bookViews>
  <sheets>
    <sheet name="16.01.2024" sheetId="1" r:id="rId1"/>
    <sheet name="1" sheetId="3" r:id="rId2"/>
    <sheet name="Dop" sheetId="2" r:id="rId3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'1'!$C$5</definedName>
    <definedName name="З_К">'1'!$C$12</definedName>
    <definedName name="Зав_имя">'1'!$A$4</definedName>
    <definedName name="Кал_кол">'1'!$G$3</definedName>
    <definedName name="О_1">'1'!$C$17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'16.01.2024'!$A$3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2" i="3" l="1"/>
  <c r="C17" i="3" l="1"/>
  <c r="C19" i="3" l="1"/>
  <c r="C5" i="3" l="1"/>
  <c r="F24" i="3" l="1"/>
  <c r="CD26" i="1" l="1"/>
  <c r="CD17" i="1"/>
  <c r="CC26" i="1"/>
  <c r="A25" i="1"/>
  <c r="C25" i="1"/>
  <c r="A24" i="1"/>
  <c r="C24" i="1"/>
  <c r="A23" i="1"/>
  <c r="C23" i="1"/>
  <c r="A22" i="1"/>
  <c r="C22" i="1"/>
  <c r="A21" i="1"/>
  <c r="C21" i="1"/>
  <c r="A20" i="1"/>
  <c r="C20" i="1"/>
  <c r="A19" i="1"/>
  <c r="C19" i="1"/>
  <c r="CC17" i="1"/>
  <c r="A16" i="1"/>
  <c r="C16" i="1"/>
  <c r="A15" i="1"/>
  <c r="C15" i="1"/>
  <c r="A14" i="1"/>
  <c r="C14" i="1"/>
  <c r="A13" i="1"/>
  <c r="C13" i="1"/>
  <c r="A12" i="1"/>
  <c r="C12" i="1"/>
  <c r="A11" i="1"/>
  <c r="C11" i="1"/>
  <c r="B3" i="1"/>
</calcChain>
</file>

<file path=xl/sharedStrings.xml><?xml version="1.0" encoding="utf-8"?>
<sst xmlns="http://schemas.openxmlformats.org/spreadsheetml/2006/main" count="182" uniqueCount="141">
  <si>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</si>
  <si>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</si>
  <si>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</si>
  <si>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</si>
  <si>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</si>
  <si>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</si>
  <si>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</si>
  <si>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</si>
  <si>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</si>
  <si>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</si>
  <si>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</si>
  <si>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</si>
  <si>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</si>
  <si>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</si>
  <si>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</si>
  <si>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</si>
  <si>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</si>
  <si>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</si>
  <si>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</si>
  <si>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</si>
  <si>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</si>
  <si>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</si>
  <si>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</si>
  <si>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</si>
  <si>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</si>
  <si>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</si>
  <si>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</si>
  <si>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</si>
  <si>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</si>
  <si>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</si>
  <si>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</si>
  <si>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</si>
  <si>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</si>
  <si>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</si>
  <si>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</si>
  <si>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</si>
  <si>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</si>
  <si>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</si>
  <si>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</si>
  <si>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</si>
  <si>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</si>
  <si>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</si>
  <si>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</si>
  <si>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</si>
  <si>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</si>
  <si>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</si>
  <si>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</si>
  <si>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</si>
  <si>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</si>
  <si>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</si>
  <si>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</si>
  <si>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</si>
  <si>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</si>
  <si>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</si>
  <si>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</si>
  <si>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</si>
  <si>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</si>
  <si>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</si>
  <si>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</si>
  <si>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</si>
  <si>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</si>
  <si>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</si>
  <si>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</si>
  <si>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</si>
  <si>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</si>
  <si>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</si>
  <si>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</si>
  <si>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</si>
  <si>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</si>
  <si>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</si>
  <si>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</si>
  <si>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</si>
  <si>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</si>
  <si>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</si>
  <si>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</si>
  <si>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</si>
  <si>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</si>
  <si>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</si>
  <si>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</si>
  <si>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</si>
  <si>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</si>
  <si>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</si>
  <si>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</si>
  <si>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</si>
  <si>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</si>
  <si>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</si>
  <si>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Цена, руб.</t>
  </si>
  <si>
    <t>А,мкг</t>
  </si>
  <si>
    <t>МКОУ СОШ №10 7-11 лет</t>
  </si>
  <si>
    <t>без физ.норм</t>
  </si>
  <si>
    <t>Завтрак</t>
  </si>
  <si>
    <t>Картофельное пюре</t>
  </si>
  <si>
    <t>Биточки (котлеты) из мяса свинины</t>
  </si>
  <si>
    <t>Чай с сахаром</t>
  </si>
  <si>
    <t>Масло сливочное</t>
  </si>
  <si>
    <t>Хлеб пшеничный</t>
  </si>
  <si>
    <t>Хлеб ржаной</t>
  </si>
  <si>
    <t>Итого за 'Завтрак'</t>
  </si>
  <si>
    <t>Обед</t>
  </si>
  <si>
    <t>Суп картофельный с макаронными изделиями</t>
  </si>
  <si>
    <t>Итого за 'Обед'</t>
  </si>
  <si>
    <t>Итого за день</t>
  </si>
  <si>
    <t>Содержание, % от калорийности</t>
  </si>
  <si>
    <t>16.01.2024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</si>
  <si>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</si>
  <si>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</si>
  <si>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</si>
  <si>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</si>
  <si>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</si>
  <si>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</si>
  <si>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</si>
  <si>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</si>
  <si>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</si>
  <si>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</si>
  <si>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</si>
  <si>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</si>
  <si>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</si>
  <si>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</si>
  <si>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</si>
  <si>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</si>
  <si>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</si>
  <si>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</si>
  <si>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</si>
  <si>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</si>
  <si>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</si>
  <si>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</si>
  <si>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</si>
  <si>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</si>
  <si>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</si>
  <si>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</si>
  <si>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</si>
  <si>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</si>
  <si>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</si>
  <si>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</si>
  <si>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</si>
  <si>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27/10</t>
  </si>
  <si>
    <t>Макаронные изделия отварные</t>
  </si>
  <si>
    <t>Борщ со сметаной</t>
  </si>
  <si>
    <t>28/3</t>
  </si>
  <si>
    <t>Икра из кабачков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</si>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</sst>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3" xfId="0" applyFont="1" applyBorder="1" applyAlignment="1">
      <alignment horizontal="center"/>
    </xf>
    <xf numFmtId="164" fontId="0" fillId="0" borderId="0" xfId="0" applyNumberForma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quotePrefix="1" applyFont="1" applyAlignment="1">
      <alignment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2" fontId="4" fillId="0" borderId="2" xfId="0" applyNumberFormat="1" applyFont="1" applyBorder="1"/>
    <xf numFmtId="0" fontId="4" fillId="0" borderId="9" xfId="0" applyFont="1" applyBorder="1"/>
    <xf numFmtId="0" fontId="4" fillId="0" borderId="9" xfId="0" applyFont="1" applyBorder="1" applyAlignment="1">
      <alignment wrapText="1"/>
    </xf>
    <xf numFmtId="2" fontId="4" fillId="0" borderId="9" xfId="0" applyNumberFormat="1" applyFont="1" applyBorder="1"/>
    <xf numFmtId="0" fontId="6" fillId="0" borderId="0" xfId="0" applyFont="1" applyAlignment="1">
      <alignment wrapText="1"/>
    </xf>
    <xf numFmtId="2" fontId="6" fillId="0" borderId="0" xfId="0" applyNumberFormat="1" applyFont="1"/>
    <xf numFmtId="0" fontId="6" fillId="0" borderId="0" xfId="0" applyFont="1"/>
    <xf numFmtId="0" fontId="0" fillId="0" borderId="0" xfId="0" quotePrefix="1"/>
    <xf numFmtId="0" fontId="7" fillId="0" borderId="0" xfId="1" applyFill="1"/>
    <xf numFmtId="49" fontId="7" fillId="0" borderId="2" xfId="1" applyNumberFormat="1" applyFill="1" applyBorder="1" applyProtection="1">
      <protection locked="0"/>
    </xf>
    <xf numFmtId="14" fontId="7" fillId="0" borderId="2" xfId="1" applyNumberFormat="1" applyFill="1" applyBorder="1" applyProtection="1">
      <protection locked="0"/>
    </xf>
    <xf numFmtId="0" fontId="7" fillId="0" borderId="11" xfId="1" applyFill="1" applyBorder="1" applyAlignment="1">
      <alignment horizontal="center"/>
    </xf>
    <xf numFmtId="0" fontId="7" fillId="0" borderId="12" xfId="1" applyFill="1" applyBorder="1" applyAlignment="1">
      <alignment horizontal="center"/>
    </xf>
    <xf numFmtId="0" fontId="7" fillId="0" borderId="13" xfId="1" applyFill="1" applyBorder="1" applyAlignment="1">
      <alignment horizontal="center"/>
    </xf>
    <xf numFmtId="0" fontId="7" fillId="0" borderId="14" xfId="1" applyFill="1" applyBorder="1"/>
    <xf numFmtId="0" fontId="7" fillId="0" borderId="15" xfId="1" applyFill="1" applyBorder="1"/>
    <xf numFmtId="0" fontId="7" fillId="0" borderId="15" xfId="1" quotePrefix="1" applyFill="1" applyBorder="1" applyProtection="1">
      <protection locked="0"/>
    </xf>
    <xf numFmtId="0" fontId="7" fillId="0" borderId="15" xfId="1" applyFill="1" applyBorder="1" applyAlignment="1" applyProtection="1">
      <alignment wrapText="1"/>
      <protection locked="0"/>
    </xf>
    <xf numFmtId="49" fontId="7" fillId="0" borderId="15" xfId="1" applyNumberFormat="1" applyFill="1" applyBorder="1" applyProtection="1">
      <protection locked="0"/>
    </xf>
    <xf numFmtId="2" fontId="7" fillId="0" borderId="15" xfId="1" applyNumberFormat="1" applyFill="1" applyBorder="1" applyProtection="1">
      <protection locked="0"/>
    </xf>
    <xf numFmtId="2" fontId="7" fillId="0" borderId="16" xfId="1" applyNumberFormat="1" applyFill="1" applyBorder="1" applyProtection="1">
      <protection locked="0"/>
    </xf>
    <xf numFmtId="0" fontId="7" fillId="0" borderId="17" xfId="1" applyFill="1" applyBorder="1"/>
    <xf numFmtId="0" fontId="7" fillId="0" borderId="2" xfId="1" applyFill="1" applyBorder="1" applyProtection="1">
      <protection locked="0"/>
    </xf>
    <xf numFmtId="0" fontId="7" fillId="0" borderId="2" xfId="1" quotePrefix="1" applyFill="1" applyBorder="1" applyProtection="1">
      <protection locked="0"/>
    </xf>
    <xf numFmtId="0" fontId="7" fillId="0" borderId="2" xfId="1" applyFill="1" applyBorder="1" applyAlignment="1" applyProtection="1">
      <alignment wrapText="1"/>
      <protection locked="0"/>
    </xf>
    <xf numFmtId="2" fontId="7" fillId="0" borderId="2" xfId="1" applyNumberFormat="1" applyFill="1" applyBorder="1" applyProtection="1">
      <protection locked="0"/>
    </xf>
    <xf numFmtId="2" fontId="7" fillId="0" borderId="18" xfId="1" applyNumberFormat="1" applyFill="1" applyBorder="1" applyProtection="1">
      <protection locked="0"/>
    </xf>
    <xf numFmtId="0" fontId="7" fillId="0" borderId="2" xfId="1" applyFill="1" applyBorder="1"/>
    <xf numFmtId="49" fontId="7" fillId="0" borderId="2" xfId="1" applyNumberFormat="1" applyFill="1" applyBorder="1"/>
    <xf numFmtId="2" fontId="7" fillId="0" borderId="2" xfId="1" applyNumberFormat="1" applyFill="1" applyBorder="1"/>
    <xf numFmtId="2" fontId="7" fillId="0" borderId="18" xfId="1" applyNumberFormat="1" applyFill="1" applyBorder="1"/>
    <xf numFmtId="0" fontId="7" fillId="0" borderId="19" xfId="1" applyFill="1" applyBorder="1"/>
    <xf numFmtId="0" fontId="7" fillId="0" borderId="20" xfId="1" applyFill="1" applyBorder="1" applyProtection="1">
      <protection locked="0"/>
    </xf>
    <xf numFmtId="0" fontId="7" fillId="0" borderId="20" xfId="1" applyFill="1" applyBorder="1" applyAlignment="1" applyProtection="1">
      <alignment wrapText="1"/>
      <protection locked="0"/>
    </xf>
    <xf numFmtId="49" fontId="7" fillId="0" borderId="20" xfId="1" applyNumberFormat="1" applyFill="1" applyBorder="1" applyProtection="1">
      <protection locked="0"/>
    </xf>
    <xf numFmtId="2" fontId="7" fillId="0" borderId="20" xfId="1" applyNumberFormat="1" applyFill="1" applyBorder="1" applyProtection="1">
      <protection locked="0"/>
    </xf>
    <xf numFmtId="1" fontId="7" fillId="0" borderId="20" xfId="1" applyNumberFormat="1" applyFill="1" applyBorder="1" applyProtection="1">
      <protection locked="0"/>
    </xf>
    <xf numFmtId="1" fontId="7" fillId="0" borderId="21" xfId="1" applyNumberFormat="1" applyFill="1" applyBorder="1" applyProtection="1">
      <protection locked="0"/>
    </xf>
    <xf numFmtId="0" fontId="7" fillId="0" borderId="22" xfId="1" applyFill="1" applyBorder="1"/>
    <xf numFmtId="0" fontId="7" fillId="0" borderId="22" xfId="1" applyFill="1" applyBorder="1" applyProtection="1">
      <protection locked="0"/>
    </xf>
    <xf numFmtId="0" fontId="7" fillId="0" borderId="22" xfId="1" applyFill="1" applyBorder="1" applyAlignment="1" applyProtection="1">
      <alignment wrapText="1"/>
      <protection locked="0"/>
    </xf>
    <xf numFmtId="49" fontId="7" fillId="0" borderId="22" xfId="1" applyNumberFormat="1" applyFill="1" applyBorder="1" applyProtection="1">
      <protection locked="0"/>
    </xf>
    <xf numFmtId="2" fontId="7" fillId="0" borderId="22" xfId="1" applyNumberFormat="1" applyFill="1" applyBorder="1" applyProtection="1">
      <protection locked="0"/>
    </xf>
    <xf numFmtId="1" fontId="7" fillId="0" borderId="22" xfId="1" applyNumberFormat="1" applyFill="1" applyBorder="1" applyProtection="1">
      <protection locked="0"/>
    </xf>
    <xf numFmtId="1" fontId="7" fillId="0" borderId="23" xfId="1" applyNumberFormat="1" applyFill="1" applyBorder="1" applyProtection="1">
      <protection locked="0"/>
    </xf>
    <xf numFmtId="1" fontId="7" fillId="0" borderId="2" xfId="1" applyNumberFormat="1" applyFill="1" applyBorder="1" applyProtection="1">
      <protection locked="0"/>
    </xf>
    <xf numFmtId="1" fontId="7" fillId="0" borderId="18" xfId="1" applyNumberFormat="1" applyFill="1" applyBorder="1" applyProtection="1">
      <protection locked="0"/>
    </xf>
    <xf numFmtId="0" fontId="7" fillId="0" borderId="9" xfId="1" applyFill="1" applyBorder="1" applyProtection="1">
      <protection locked="0"/>
    </xf>
    <xf numFmtId="0" fontId="7" fillId="0" borderId="9" xfId="1" applyFill="1" applyBorder="1" applyAlignment="1" applyProtection="1">
      <alignment wrapText="1"/>
      <protection locked="0"/>
    </xf>
    <xf numFmtId="49" fontId="7" fillId="0" borderId="9" xfId="1" applyNumberFormat="1" applyFill="1" applyBorder="1" applyProtection="1">
      <protection locked="0"/>
    </xf>
    <xf numFmtId="2" fontId="7" fillId="0" borderId="9" xfId="1" applyNumberFormat="1" applyFill="1" applyBorder="1" applyProtection="1">
      <protection locked="0"/>
    </xf>
    <xf numFmtId="1" fontId="7" fillId="0" borderId="9" xfId="1" applyNumberFormat="1" applyFill="1" applyBorder="1" applyProtection="1">
      <protection locked="0"/>
    </xf>
    <xf numFmtId="1" fontId="7" fillId="0" borderId="24" xfId="1" applyNumberFormat="1" applyFill="1" applyBorder="1" applyProtection="1">
      <protection locked="0"/>
    </xf>
    <xf numFmtId="0" fontId="7" fillId="0" borderId="15" xfId="1" applyFill="1" applyBorder="1" applyProtection="1">
      <protection locked="0"/>
    </xf>
    <xf numFmtId="1" fontId="7" fillId="0" borderId="15" xfId="1" applyNumberFormat="1" applyFill="1" applyBorder="1" applyProtection="1">
      <protection locked="0"/>
    </xf>
    <xf numFmtId="1" fontId="7" fillId="0" borderId="16" xfId="1" applyNumberFormat="1" applyFill="1" applyBorder="1" applyProtection="1">
      <protection locked="0"/>
    </xf>
    <xf numFmtId="49" fontId="7" fillId="0" borderId="0" xfId="1" applyNumberFormat="1" applyFill="1"/>
    <xf numFmtId="0" fontId="7" fillId="0" borderId="25" xfId="1" applyFill="1" applyBorder="1"/>
    <xf numFmtId="0" fontId="7" fillId="0" borderId="18" xfId="1" applyFill="1" applyBorder="1"/>
    <xf numFmtId="2" fontId="7" fillId="2" borderId="22" xfId="1" applyNumberFormat="1" applyFill="1" applyBorder="1" applyProtection="1">
      <protection locked="0"/>
    </xf>
    <xf numFmtId="2" fontId="7" fillId="2" borderId="23" xfId="1" applyNumberFormat="1" applyFill="1" applyBorder="1" applyProtection="1">
      <protection locked="0"/>
    </xf>
    <xf numFmtId="0" fontId="8" fillId="2" borderId="9" xfId="0" applyFont="1" applyFill="1" applyBorder="1"/>
    <xf numFmtId="0" fontId="8" fillId="2" borderId="9" xfId="0" applyFont="1" applyFill="1" applyBorder="1" applyAlignment="1">
      <alignment wrapText="1"/>
    </xf>
    <xf numFmtId="49" fontId="7" fillId="2" borderId="22" xfId="1" applyNumberFormat="1" applyFill="1" applyBorder="1" applyAlignment="1" applyProtection="1">
      <alignment horizontal="left"/>
      <protection locked="0"/>
    </xf>
    <xf numFmtId="0" fontId="9" fillId="2" borderId="2" xfId="0" applyFont="1" applyFill="1" applyBorder="1"/>
    <xf numFmtId="0" fontId="9" fillId="2" borderId="2" xfId="0" applyFont="1" applyFill="1" applyBorder="1" applyAlignment="1">
      <alignment wrapText="1"/>
    </xf>
    <xf numFmtId="0" fontId="9" fillId="2" borderId="22" xfId="0" applyFont="1" applyFill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3" xfId="1" applyFill="1" applyBorder="1" applyAlignment="1" applyProtection="1">
      <protection locked="0"/>
    </xf>
    <xf numFmtId="0" fontId="7" fillId="0" borderId="8" xfId="1" applyFill="1" applyBorder="1" applyAlignment="1" applyProtection="1">
      <protection locked="0"/>
    </xf>
    <xf numFmtId="0" fontId="7" fillId="0" borderId="10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Q30"/>
  <sheetViews>
    <sheetView zoomScaleNormal="100" workbookViewId="0"/>
  </sheetViews>
  <sheetFormatPr defaultColWidth="0" defaultRowHeight="15.75" x14ac:dyDescent="0.25"/>
  <cols>
    <col min="1" max="1" width="4" style="1" customWidth="1"/>
    <col min="2" max="2" width="27.85546875" style="17" customWidth="1"/>
    <col min="3" max="3" width="7.28515625" style="1" customWidth="1"/>
    <col min="4" max="4" width="5.85546875" style="1" customWidth="1"/>
    <col min="5" max="5" width="10.140625" style="1" customWidth="1"/>
    <col min="6" max="6" width="6.28515625" style="1" customWidth="1"/>
    <col min="7" max="7" width="10.85546875" style="1" customWidth="1"/>
    <col min="8" max="8" width="8.42578125" style="1" customWidth="1"/>
    <col min="9" max="9" width="8.140625" style="1" customWidth="1"/>
    <col min="10" max="22" width="0" style="1" hidden="1" customWidth="1"/>
    <col min="23" max="25" width="5.7109375" style="1" customWidth="1"/>
    <col min="26" max="26" width="4.7109375" style="1" customWidth="1"/>
    <col min="27" max="27" width="5.7109375" style="1" customWidth="1"/>
    <col min="28" max="28" width="5.7109375" style="1" hidden="1" customWidth="1"/>
    <col min="29" max="29" width="7" style="1" customWidth="1"/>
    <col min="30" max="31" width="5.7109375" style="1" customWidth="1"/>
    <col min="32" max="34" width="5.7109375" style="1" hidden="1" customWidth="1"/>
    <col min="35" max="35" width="5.7109375" style="1" customWidth="1"/>
    <col min="36" max="80" width="0" style="1" hidden="1" customWidth="1"/>
    <col min="81" max="81" width="7" style="10" customWidth="1"/>
    <col min="82" max="16384" width="0" style="1" hidden="1"/>
  </cols>
  <sheetData>
    <row r="1" spans="1:95" ht="0.75" customHeight="1" x14ac:dyDescent="0.25">
      <c r="B1" s="1"/>
      <c r="CC1" s="1"/>
    </row>
    <row r="2" spans="1:95" ht="20.25" customHeight="1" x14ac:dyDescent="0.45">
      <c r="A2" s="96" t="s">
        <v>7</v>
      </c>
      <c r="B2" s="96"/>
      <c r="C2" s="96"/>
      <c r="D2" s="96"/>
      <c r="E2" s="96"/>
      <c r="F2" s="96"/>
      <c r="G2" s="96"/>
      <c r="H2" s="96"/>
      <c r="I2" s="96"/>
      <c r="CC2" s="1"/>
    </row>
    <row r="3" spans="1:95" s="7" customFormat="1" x14ac:dyDescent="0.25">
      <c r="A3" s="8"/>
      <c r="B3" s="8" t="str">
        <f>"16 января 2024 г."</f>
        <v>16 января 2024 г.</v>
      </c>
      <c r="C3" s="8"/>
      <c r="D3" s="9"/>
      <c r="E3" s="8"/>
      <c r="F3" s="8"/>
      <c r="G3" s="8"/>
      <c r="H3" s="8"/>
      <c r="I3" s="8"/>
    </row>
    <row r="4" spans="1:95" hidden="1" x14ac:dyDescent="0.25">
      <c r="B4" s="1"/>
      <c r="CC4" s="1"/>
    </row>
    <row r="5" spans="1:95" x14ac:dyDescent="0.25">
      <c r="B5" s="2"/>
      <c r="C5" s="6"/>
      <c r="D5" s="3"/>
      <c r="E5" s="3"/>
      <c r="F5" s="3"/>
      <c r="G5" s="3"/>
      <c r="H5" s="3"/>
      <c r="I5" s="3"/>
      <c r="CC5" s="1"/>
    </row>
    <row r="6" spans="1:95" ht="7.5" customHeight="1" x14ac:dyDescent="0.25">
      <c r="B6" s="1"/>
      <c r="CC6" s="1"/>
    </row>
    <row r="7" spans="1:95" hidden="1" x14ac:dyDescent="0.25">
      <c r="B7" s="1"/>
      <c r="CC7" s="1"/>
    </row>
    <row r="8" spans="1:95" s="5" customFormat="1" ht="14.25" customHeight="1" x14ac:dyDescent="0.25">
      <c r="A8" s="97" t="s">
        <v>76</v>
      </c>
      <c r="B8" s="93" t="s">
        <v>0</v>
      </c>
      <c r="C8" s="93" t="s">
        <v>6</v>
      </c>
      <c r="D8" s="93" t="s">
        <v>2</v>
      </c>
      <c r="E8" s="93"/>
      <c r="F8" s="93" t="s">
        <v>9</v>
      </c>
      <c r="G8" s="93"/>
      <c r="H8" s="93" t="s">
        <v>8</v>
      </c>
      <c r="I8" s="94" t="s">
        <v>5</v>
      </c>
      <c r="J8" s="5" t="s">
        <v>10</v>
      </c>
      <c r="K8" s="5" t="s">
        <v>11</v>
      </c>
      <c r="L8" s="5" t="s">
        <v>74</v>
      </c>
      <c r="M8" s="5" t="s">
        <v>12</v>
      </c>
      <c r="N8" s="5" t="s">
        <v>13</v>
      </c>
      <c r="O8" s="5" t="s">
        <v>14</v>
      </c>
      <c r="P8" s="5" t="s">
        <v>15</v>
      </c>
      <c r="Q8" s="5" t="s">
        <v>16</v>
      </c>
      <c r="R8" s="5" t="s">
        <v>17</v>
      </c>
      <c r="S8" s="5" t="s">
        <v>18</v>
      </c>
      <c r="T8" s="5" t="s">
        <v>19</v>
      </c>
      <c r="U8" s="5" t="s">
        <v>20</v>
      </c>
      <c r="V8" s="5" t="s">
        <v>21</v>
      </c>
      <c r="W8" s="90" t="s">
        <v>75</v>
      </c>
      <c r="X8" s="90"/>
      <c r="Y8" s="90"/>
      <c r="Z8" s="90"/>
      <c r="AA8" s="91" t="s">
        <v>77</v>
      </c>
      <c r="AB8" s="91"/>
      <c r="AC8" s="91"/>
      <c r="AD8" s="91"/>
      <c r="AE8" s="91"/>
      <c r="AF8" s="91"/>
      <c r="AG8" s="91"/>
      <c r="AH8" s="91"/>
      <c r="AI8" s="92"/>
      <c r="AJ8" s="5" t="s">
        <v>30</v>
      </c>
      <c r="AK8" s="5" t="s">
        <v>31</v>
      </c>
      <c r="AL8" s="5" t="s">
        <v>32</v>
      </c>
      <c r="AM8" s="5" t="s">
        <v>33</v>
      </c>
      <c r="AN8" s="5" t="s">
        <v>34</v>
      </c>
      <c r="AO8" s="5" t="s">
        <v>35</v>
      </c>
      <c r="AP8" s="5" t="s">
        <v>36</v>
      </c>
      <c r="AQ8" s="5" t="s">
        <v>37</v>
      </c>
      <c r="AR8" s="5" t="s">
        <v>38</v>
      </c>
      <c r="AS8" s="5" t="s">
        <v>39</v>
      </c>
      <c r="AT8" s="5" t="s">
        <v>40</v>
      </c>
      <c r="AU8" s="5" t="s">
        <v>41</v>
      </c>
      <c r="AV8" s="5" t="s">
        <v>42</v>
      </c>
      <c r="AW8" s="5" t="s">
        <v>43</v>
      </c>
      <c r="AX8" s="5" t="s">
        <v>44</v>
      </c>
      <c r="AY8" s="5" t="s">
        <v>45</v>
      </c>
      <c r="AZ8" s="5" t="s">
        <v>46</v>
      </c>
      <c r="BA8" s="5" t="s">
        <v>47</v>
      </c>
      <c r="BB8" s="5" t="s">
        <v>48</v>
      </c>
      <c r="BC8" s="5" t="s">
        <v>49</v>
      </c>
      <c r="BD8" s="5" t="s">
        <v>50</v>
      </c>
      <c r="BE8" s="5" t="s">
        <v>51</v>
      </c>
      <c r="BF8" s="5" t="s">
        <v>52</v>
      </c>
      <c r="BG8" s="5" t="s">
        <v>53</v>
      </c>
      <c r="BH8" s="5" t="s">
        <v>54</v>
      </c>
      <c r="BI8" s="5" t="s">
        <v>55</v>
      </c>
      <c r="BJ8" s="5" t="s">
        <v>56</v>
      </c>
      <c r="BK8" s="5" t="s">
        <v>57</v>
      </c>
      <c r="BL8" s="5" t="s">
        <v>58</v>
      </c>
      <c r="BM8" s="5" t="s">
        <v>59</v>
      </c>
      <c r="BN8" s="5" t="s">
        <v>60</v>
      </c>
      <c r="BO8" s="5" t="s">
        <v>61</v>
      </c>
      <c r="BP8" s="5" t="s">
        <v>62</v>
      </c>
      <c r="BQ8" s="5" t="s">
        <v>63</v>
      </c>
      <c r="BR8" s="5" t="s">
        <v>64</v>
      </c>
      <c r="BS8" s="5" t="s">
        <v>65</v>
      </c>
      <c r="BT8" s="5" t="s">
        <v>66</v>
      </c>
      <c r="BU8" s="5" t="s">
        <v>67</v>
      </c>
      <c r="BV8" s="5" t="s">
        <v>68</v>
      </c>
      <c r="BW8" s="5" t="s">
        <v>69</v>
      </c>
      <c r="BX8" s="5" t="s">
        <v>70</v>
      </c>
      <c r="BY8" s="5" t="s">
        <v>71</v>
      </c>
      <c r="BZ8" s="5" t="s">
        <v>72</v>
      </c>
      <c r="CA8" s="5" t="s">
        <v>73</v>
      </c>
      <c r="CB8" s="13"/>
      <c r="CC8" s="88" t="s">
        <v>86</v>
      </c>
    </row>
    <row r="9" spans="1:95" s="5" customFormat="1" ht="15.75" customHeight="1" x14ac:dyDescent="0.25">
      <c r="A9" s="98"/>
      <c r="B9" s="93"/>
      <c r="C9" s="93"/>
      <c r="D9" s="4" t="s">
        <v>1</v>
      </c>
      <c r="E9" s="4" t="s">
        <v>3</v>
      </c>
      <c r="F9" s="4" t="s">
        <v>1</v>
      </c>
      <c r="G9" s="4" t="s">
        <v>4</v>
      </c>
      <c r="H9" s="93"/>
      <c r="I9" s="95"/>
      <c r="W9" s="12" t="s">
        <v>22</v>
      </c>
      <c r="X9" s="12" t="s">
        <v>23</v>
      </c>
      <c r="Y9" s="12" t="s">
        <v>24</v>
      </c>
      <c r="Z9" s="12" t="s">
        <v>25</v>
      </c>
      <c r="AA9" s="12" t="s">
        <v>87</v>
      </c>
      <c r="AB9" s="12" t="s">
        <v>26</v>
      </c>
      <c r="AC9" s="12" t="s">
        <v>78</v>
      </c>
      <c r="AD9" s="12" t="s">
        <v>79</v>
      </c>
      <c r="AE9" s="12" t="s">
        <v>80</v>
      </c>
      <c r="AF9" s="12" t="s">
        <v>27</v>
      </c>
      <c r="AG9" s="12" t="s">
        <v>28</v>
      </c>
      <c r="AH9" s="12" t="s">
        <v>29</v>
      </c>
      <c r="AI9" s="14" t="s">
        <v>81</v>
      </c>
      <c r="CB9" s="13"/>
      <c r="CC9" s="89"/>
    </row>
    <row r="10" spans="1:95" s="5" customFormat="1" ht="15" x14ac:dyDescent="0.25">
      <c r="B10" s="18" t="s">
        <v>90</v>
      </c>
      <c r="C10" s="11"/>
      <c r="D10" s="11"/>
      <c r="E10" s="11"/>
      <c r="F10" s="11"/>
      <c r="G10" s="11"/>
      <c r="H10" s="11"/>
      <c r="I10" s="11"/>
      <c r="CC10" s="11"/>
    </row>
    <row r="11" spans="1:95" s="22" customFormat="1" ht="15" x14ac:dyDescent="0.25">
      <c r="A11" s="22" t="str">
        <f>"3/3"</f>
        <v>3/3</v>
      </c>
      <c r="B11" s="23" t="s">
        <v>91</v>
      </c>
      <c r="C11" s="24" t="str">
        <f>"150"</f>
        <v>150</v>
      </c>
      <c r="D11" s="24">
        <v>3.11</v>
      </c>
      <c r="E11" s="24">
        <v>0.55000000000000004</v>
      </c>
      <c r="F11" s="24">
        <v>3.67</v>
      </c>
      <c r="G11" s="24">
        <v>0.51</v>
      </c>
      <c r="H11" s="24">
        <v>22.07</v>
      </c>
      <c r="I11" s="24">
        <v>132.58571249999997</v>
      </c>
      <c r="J11" s="22">
        <v>2.2799999999999998</v>
      </c>
      <c r="K11" s="22">
        <v>0.08</v>
      </c>
      <c r="L11" s="22">
        <v>0</v>
      </c>
      <c r="M11" s="22">
        <v>0</v>
      </c>
      <c r="N11" s="22">
        <v>2.15</v>
      </c>
      <c r="O11" s="22">
        <v>18.23</v>
      </c>
      <c r="P11" s="22">
        <v>1.7</v>
      </c>
      <c r="Q11" s="22">
        <v>0</v>
      </c>
      <c r="R11" s="22">
        <v>0</v>
      </c>
      <c r="S11" s="22">
        <v>0.28999999999999998</v>
      </c>
      <c r="T11" s="22">
        <v>1.89</v>
      </c>
      <c r="U11" s="22">
        <v>77.84</v>
      </c>
      <c r="V11" s="22">
        <v>636.26</v>
      </c>
      <c r="W11" s="22">
        <v>33.96</v>
      </c>
      <c r="X11" s="22">
        <v>30.35</v>
      </c>
      <c r="Y11" s="22">
        <v>86.82</v>
      </c>
      <c r="Z11" s="22">
        <v>1.1200000000000001</v>
      </c>
      <c r="AA11" s="22">
        <v>18.75</v>
      </c>
      <c r="AB11" s="22">
        <v>34.11</v>
      </c>
      <c r="AC11" s="22">
        <v>25.05</v>
      </c>
      <c r="AD11" s="22">
        <v>0.17</v>
      </c>
      <c r="AE11" s="22">
        <v>0.12</v>
      </c>
      <c r="AF11" s="22">
        <v>0.1</v>
      </c>
      <c r="AG11" s="22">
        <v>1.33</v>
      </c>
      <c r="AH11" s="22">
        <v>2.59</v>
      </c>
      <c r="AI11" s="22">
        <v>5.45</v>
      </c>
      <c r="AJ11" s="22">
        <v>0</v>
      </c>
      <c r="AK11" s="22">
        <v>30.53</v>
      </c>
      <c r="AL11" s="22">
        <v>30.14</v>
      </c>
      <c r="AM11" s="22">
        <v>116</v>
      </c>
      <c r="AN11" s="22">
        <v>118.1</v>
      </c>
      <c r="AO11" s="22">
        <v>26.61</v>
      </c>
      <c r="AP11" s="22">
        <v>76.13</v>
      </c>
      <c r="AQ11" s="22">
        <v>34.840000000000003</v>
      </c>
      <c r="AR11" s="22">
        <v>80.09</v>
      </c>
      <c r="AS11" s="22">
        <v>75.67</v>
      </c>
      <c r="AT11" s="22">
        <v>206.13</v>
      </c>
      <c r="AU11" s="22">
        <v>91.81</v>
      </c>
      <c r="AV11" s="22">
        <v>19.2</v>
      </c>
      <c r="AW11" s="22">
        <v>53.44</v>
      </c>
      <c r="AX11" s="22">
        <v>287.20999999999998</v>
      </c>
      <c r="AY11" s="22">
        <v>0</v>
      </c>
      <c r="AZ11" s="22">
        <v>40.19</v>
      </c>
      <c r="BA11" s="22">
        <v>36.549999999999997</v>
      </c>
      <c r="BB11" s="22">
        <v>72.75</v>
      </c>
      <c r="BC11" s="22">
        <v>21.66</v>
      </c>
      <c r="BD11" s="22">
        <v>0.1</v>
      </c>
      <c r="BE11" s="22">
        <v>0.04</v>
      </c>
      <c r="BF11" s="22">
        <v>0.02</v>
      </c>
      <c r="BG11" s="22">
        <v>0.05</v>
      </c>
      <c r="BH11" s="22">
        <v>0.06</v>
      </c>
      <c r="BI11" s="22">
        <v>0.28999999999999998</v>
      </c>
      <c r="BJ11" s="22">
        <v>0</v>
      </c>
      <c r="BK11" s="22">
        <v>0.88</v>
      </c>
      <c r="BL11" s="22">
        <v>0</v>
      </c>
      <c r="BM11" s="22">
        <v>0.26</v>
      </c>
      <c r="BN11" s="22">
        <v>0</v>
      </c>
      <c r="BO11" s="22">
        <v>0</v>
      </c>
      <c r="BP11" s="22">
        <v>0</v>
      </c>
      <c r="BQ11" s="22">
        <v>0.05</v>
      </c>
      <c r="BR11" s="22">
        <v>0.09</v>
      </c>
      <c r="BS11" s="22">
        <v>0.85</v>
      </c>
      <c r="BT11" s="22">
        <v>0</v>
      </c>
      <c r="BU11" s="22">
        <v>0</v>
      </c>
      <c r="BV11" s="22">
        <v>0.14000000000000001</v>
      </c>
      <c r="BW11" s="22">
        <v>0</v>
      </c>
      <c r="BX11" s="22">
        <v>0</v>
      </c>
      <c r="BY11" s="22">
        <v>0</v>
      </c>
      <c r="BZ11" s="22">
        <v>0</v>
      </c>
      <c r="CA11" s="22">
        <v>0</v>
      </c>
      <c r="CB11" s="22">
        <v>123.62</v>
      </c>
      <c r="CC11" s="24">
        <v>6.45</v>
      </c>
      <c r="CE11" s="22">
        <v>24.43</v>
      </c>
      <c r="CG11" s="22">
        <v>0</v>
      </c>
      <c r="CH11" s="22">
        <v>0</v>
      </c>
      <c r="CI11" s="22">
        <v>0</v>
      </c>
      <c r="CJ11" s="22">
        <v>0</v>
      </c>
      <c r="CK11" s="22">
        <v>0</v>
      </c>
      <c r="CL11" s="22">
        <v>0</v>
      </c>
      <c r="CM11" s="22">
        <v>0</v>
      </c>
      <c r="CN11" s="22">
        <v>0</v>
      </c>
      <c r="CO11" s="22">
        <v>0</v>
      </c>
      <c r="CP11" s="22">
        <v>0</v>
      </c>
      <c r="CQ11" s="22">
        <v>0.23</v>
      </c>
    </row>
    <row r="12" spans="1:95" s="22" customFormat="1" ht="30" x14ac:dyDescent="0.25">
      <c r="A12" s="22" t="str">
        <f>"5/9"</f>
        <v>5/9</v>
      </c>
      <c r="B12" s="23" t="s">
        <v>92</v>
      </c>
      <c r="C12" s="24" t="str">
        <f>"90"</f>
        <v>90</v>
      </c>
      <c r="D12" s="24">
        <v>11.26</v>
      </c>
      <c r="E12" s="24">
        <v>9.67</v>
      </c>
      <c r="F12" s="24">
        <v>18.68</v>
      </c>
      <c r="G12" s="24">
        <v>1.47</v>
      </c>
      <c r="H12" s="24">
        <v>10.7</v>
      </c>
      <c r="I12" s="24">
        <v>256.08390300000002</v>
      </c>
      <c r="J12" s="22">
        <v>8.5399999999999991</v>
      </c>
      <c r="K12" s="22">
        <v>1.17</v>
      </c>
      <c r="L12" s="22">
        <v>0</v>
      </c>
      <c r="M12" s="22">
        <v>0</v>
      </c>
      <c r="N12" s="22">
        <v>1.27</v>
      </c>
      <c r="O12" s="22">
        <v>9.14</v>
      </c>
      <c r="P12" s="22">
        <v>0.28999999999999998</v>
      </c>
      <c r="Q12" s="22">
        <v>0</v>
      </c>
      <c r="R12" s="22">
        <v>0</v>
      </c>
      <c r="S12" s="22">
        <v>0.02</v>
      </c>
      <c r="T12" s="22">
        <v>1.46</v>
      </c>
      <c r="U12" s="22">
        <v>338.74</v>
      </c>
      <c r="V12" s="22">
        <v>198.41</v>
      </c>
      <c r="W12" s="22">
        <v>31.35</v>
      </c>
      <c r="X12" s="22">
        <v>19.25</v>
      </c>
      <c r="Y12" s="22">
        <v>116.52</v>
      </c>
      <c r="Z12" s="22">
        <v>1.22</v>
      </c>
      <c r="AA12" s="22">
        <v>3.6</v>
      </c>
      <c r="AB12" s="22">
        <v>2.25</v>
      </c>
      <c r="AC12" s="22">
        <v>4.95</v>
      </c>
      <c r="AD12" s="22">
        <v>1.1200000000000001</v>
      </c>
      <c r="AE12" s="22">
        <v>0.33</v>
      </c>
      <c r="AF12" s="22">
        <v>0.12</v>
      </c>
      <c r="AG12" s="22">
        <v>1.65</v>
      </c>
      <c r="AH12" s="22">
        <v>4.2</v>
      </c>
      <c r="AI12" s="22">
        <v>0.06</v>
      </c>
      <c r="AJ12" s="22">
        <v>0</v>
      </c>
      <c r="AK12" s="22">
        <v>578.05999999999995</v>
      </c>
      <c r="AL12" s="22">
        <v>500.49</v>
      </c>
      <c r="AM12" s="22">
        <v>831.34</v>
      </c>
      <c r="AN12" s="22">
        <v>861.99</v>
      </c>
      <c r="AO12" s="22">
        <v>250.46</v>
      </c>
      <c r="AP12" s="22">
        <v>478.01</v>
      </c>
      <c r="AQ12" s="22">
        <v>143.81</v>
      </c>
      <c r="AR12" s="22">
        <v>464.25</v>
      </c>
      <c r="AS12" s="22">
        <v>530.03</v>
      </c>
      <c r="AT12" s="22">
        <v>613.26</v>
      </c>
      <c r="AU12" s="22">
        <v>883.5</v>
      </c>
      <c r="AV12" s="22">
        <v>388.67</v>
      </c>
      <c r="AW12" s="22">
        <v>483.54</v>
      </c>
      <c r="AX12" s="22">
        <v>1773.78</v>
      </c>
      <c r="AY12" s="22">
        <v>107.56</v>
      </c>
      <c r="AZ12" s="22">
        <v>530.75</v>
      </c>
      <c r="BA12" s="22">
        <v>438.45</v>
      </c>
      <c r="BB12" s="22">
        <v>402.71</v>
      </c>
      <c r="BC12" s="22">
        <v>148.66999999999999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0.1</v>
      </c>
      <c r="BL12" s="22">
        <v>0</v>
      </c>
      <c r="BM12" s="22">
        <v>0.06</v>
      </c>
      <c r="BN12" s="22">
        <v>0</v>
      </c>
      <c r="BO12" s="22">
        <v>0.01</v>
      </c>
      <c r="BP12" s="22">
        <v>0</v>
      </c>
      <c r="BQ12" s="22">
        <v>0</v>
      </c>
      <c r="BR12" s="22">
        <v>0</v>
      </c>
      <c r="BS12" s="22">
        <v>0.33</v>
      </c>
      <c r="BT12" s="22">
        <v>0</v>
      </c>
      <c r="BU12" s="22">
        <v>0</v>
      </c>
      <c r="BV12" s="22">
        <v>0.84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59.77</v>
      </c>
      <c r="CC12" s="24">
        <v>30.87</v>
      </c>
      <c r="CE12" s="22">
        <v>3.98</v>
      </c>
      <c r="CG12" s="22">
        <v>0</v>
      </c>
      <c r="CH12" s="22">
        <v>0</v>
      </c>
      <c r="CI12" s="22">
        <v>0</v>
      </c>
      <c r="CJ12" s="22">
        <v>0</v>
      </c>
      <c r="CK12" s="22">
        <v>0</v>
      </c>
      <c r="CL12" s="22">
        <v>0</v>
      </c>
      <c r="CM12" s="22">
        <v>0</v>
      </c>
      <c r="CN12" s="22">
        <v>0</v>
      </c>
      <c r="CO12" s="22">
        <v>0</v>
      </c>
      <c r="CP12" s="22">
        <v>0</v>
      </c>
      <c r="CQ12" s="22">
        <v>0.45</v>
      </c>
    </row>
    <row r="13" spans="1:95" s="22" customFormat="1" ht="15" x14ac:dyDescent="0.25">
      <c r="A13" s="22" t="str">
        <f>"27/10"</f>
        <v>27/10</v>
      </c>
      <c r="B13" s="23" t="s">
        <v>93</v>
      </c>
      <c r="C13" s="24" t="str">
        <f>"200"</f>
        <v>200</v>
      </c>
      <c r="D13" s="24">
        <v>0.08</v>
      </c>
      <c r="E13" s="24">
        <v>0</v>
      </c>
      <c r="F13" s="24">
        <v>0.02</v>
      </c>
      <c r="G13" s="24">
        <v>0.02</v>
      </c>
      <c r="H13" s="24">
        <v>9.84</v>
      </c>
      <c r="I13" s="24">
        <v>37.802231999999989</v>
      </c>
      <c r="J13" s="22">
        <v>0</v>
      </c>
      <c r="K13" s="22">
        <v>0</v>
      </c>
      <c r="L13" s="22">
        <v>0</v>
      </c>
      <c r="M13" s="22">
        <v>0</v>
      </c>
      <c r="N13" s="22">
        <v>9.8000000000000007</v>
      </c>
      <c r="O13" s="22">
        <v>0</v>
      </c>
      <c r="P13" s="22">
        <v>0.04</v>
      </c>
      <c r="Q13" s="22">
        <v>0</v>
      </c>
      <c r="R13" s="22">
        <v>0</v>
      </c>
      <c r="S13" s="22">
        <v>0</v>
      </c>
      <c r="T13" s="22">
        <v>0.03</v>
      </c>
      <c r="U13" s="22">
        <v>0.1</v>
      </c>
      <c r="V13" s="22">
        <v>0.3</v>
      </c>
      <c r="W13" s="22">
        <v>0.28999999999999998</v>
      </c>
      <c r="X13" s="22">
        <v>0</v>
      </c>
      <c r="Y13" s="22">
        <v>0</v>
      </c>
      <c r="Z13" s="22">
        <v>0.03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0</v>
      </c>
      <c r="BD13" s="22">
        <v>0</v>
      </c>
      <c r="BE13" s="22">
        <v>0</v>
      </c>
      <c r="BF13" s="22">
        <v>0</v>
      </c>
      <c r="BG13" s="22">
        <v>0</v>
      </c>
      <c r="BH13" s="22">
        <v>0</v>
      </c>
      <c r="BI13" s="22">
        <v>0</v>
      </c>
      <c r="BJ13" s="22">
        <v>0</v>
      </c>
      <c r="BK13" s="22">
        <v>0</v>
      </c>
      <c r="BL13" s="22">
        <v>0</v>
      </c>
      <c r="BM13" s="22">
        <v>0</v>
      </c>
      <c r="BN13" s="22">
        <v>0</v>
      </c>
      <c r="BO13" s="22">
        <v>0</v>
      </c>
      <c r="BP13" s="22">
        <v>0</v>
      </c>
      <c r="BQ13" s="22">
        <v>0</v>
      </c>
      <c r="BR13" s="22">
        <v>0</v>
      </c>
      <c r="BS13" s="22">
        <v>0</v>
      </c>
      <c r="BT13" s="22">
        <v>0</v>
      </c>
      <c r="BU13" s="22">
        <v>0</v>
      </c>
      <c r="BV13" s="22">
        <v>0</v>
      </c>
      <c r="BW13" s="22">
        <v>0</v>
      </c>
      <c r="BX13" s="22">
        <v>0</v>
      </c>
      <c r="BY13" s="22">
        <v>0</v>
      </c>
      <c r="BZ13" s="22">
        <v>0</v>
      </c>
      <c r="CA13" s="22">
        <v>0</v>
      </c>
      <c r="CB13" s="22">
        <v>200.04</v>
      </c>
      <c r="CC13" s="24">
        <v>0.9</v>
      </c>
      <c r="CE13" s="22">
        <v>0</v>
      </c>
      <c r="CG13" s="22">
        <v>0</v>
      </c>
      <c r="CH13" s="22">
        <v>0</v>
      </c>
      <c r="CI13" s="22">
        <v>0</v>
      </c>
      <c r="CJ13" s="22">
        <v>0</v>
      </c>
      <c r="CK13" s="22">
        <v>0</v>
      </c>
      <c r="CL13" s="22">
        <v>0</v>
      </c>
      <c r="CM13" s="22">
        <v>0</v>
      </c>
      <c r="CN13" s="22">
        <v>0</v>
      </c>
      <c r="CO13" s="22">
        <v>0</v>
      </c>
      <c r="CP13" s="22">
        <v>10</v>
      </c>
      <c r="CQ13" s="22">
        <v>0</v>
      </c>
    </row>
    <row r="14" spans="1:95" s="22" customFormat="1" ht="15" x14ac:dyDescent="0.25">
      <c r="A14" s="22" t="str">
        <f>"-"</f>
        <v>-</v>
      </c>
      <c r="B14" s="23" t="s">
        <v>94</v>
      </c>
      <c r="C14" s="24" t="str">
        <f>"20"</f>
        <v>20</v>
      </c>
      <c r="D14" s="24">
        <v>0.16</v>
      </c>
      <c r="E14" s="24">
        <v>0.16</v>
      </c>
      <c r="F14" s="24">
        <v>14.5</v>
      </c>
      <c r="G14" s="24">
        <v>0</v>
      </c>
      <c r="H14" s="24">
        <v>0.26</v>
      </c>
      <c r="I14" s="24">
        <v>132.12799999999999</v>
      </c>
      <c r="J14" s="22">
        <v>9.42</v>
      </c>
      <c r="K14" s="22">
        <v>0.44</v>
      </c>
      <c r="L14" s="22">
        <v>0</v>
      </c>
      <c r="M14" s="22">
        <v>0</v>
      </c>
      <c r="N14" s="22">
        <v>0.26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0.28000000000000003</v>
      </c>
      <c r="U14" s="22">
        <v>3</v>
      </c>
      <c r="V14" s="22">
        <v>6</v>
      </c>
      <c r="W14" s="22">
        <v>4.8</v>
      </c>
      <c r="X14" s="22">
        <v>0</v>
      </c>
      <c r="Y14" s="22">
        <v>6</v>
      </c>
      <c r="Z14" s="22">
        <v>0.04</v>
      </c>
      <c r="AA14" s="22">
        <v>80</v>
      </c>
      <c r="AB14" s="22">
        <v>60</v>
      </c>
      <c r="AC14" s="22">
        <v>90</v>
      </c>
      <c r="AD14" s="22">
        <v>0.2</v>
      </c>
      <c r="AE14" s="22">
        <v>0</v>
      </c>
      <c r="AF14" s="22">
        <v>0.02</v>
      </c>
      <c r="AG14" s="22">
        <v>0.02</v>
      </c>
      <c r="AH14" s="22">
        <v>0.04</v>
      </c>
      <c r="AI14" s="22">
        <v>0</v>
      </c>
      <c r="AJ14" s="22">
        <v>0</v>
      </c>
      <c r="AK14" s="22">
        <v>8.4</v>
      </c>
      <c r="AL14" s="22">
        <v>8.1999999999999993</v>
      </c>
      <c r="AM14" s="22">
        <v>15.2</v>
      </c>
      <c r="AN14" s="22">
        <v>9</v>
      </c>
      <c r="AO14" s="22">
        <v>3.4</v>
      </c>
      <c r="AP14" s="22">
        <v>9.4</v>
      </c>
      <c r="AQ14" s="22">
        <v>8.6</v>
      </c>
      <c r="AR14" s="22">
        <v>8.4</v>
      </c>
      <c r="AS14" s="22">
        <v>7.2</v>
      </c>
      <c r="AT14" s="22">
        <v>5.2</v>
      </c>
      <c r="AU14" s="22">
        <v>11.4</v>
      </c>
      <c r="AV14" s="22">
        <v>7</v>
      </c>
      <c r="AW14" s="22">
        <v>4.8</v>
      </c>
      <c r="AX14" s="22">
        <v>28.4</v>
      </c>
      <c r="AY14" s="22">
        <v>0</v>
      </c>
      <c r="AZ14" s="22">
        <v>9.6</v>
      </c>
      <c r="BA14" s="22">
        <v>10.8</v>
      </c>
      <c r="BB14" s="22">
        <v>8.4</v>
      </c>
      <c r="BC14" s="22">
        <v>2</v>
      </c>
      <c r="BD14" s="22">
        <v>0.54</v>
      </c>
      <c r="BE14" s="22">
        <v>0.25</v>
      </c>
      <c r="BF14" s="22">
        <v>0.13</v>
      </c>
      <c r="BG14" s="22">
        <v>0.3</v>
      </c>
      <c r="BH14" s="22">
        <v>0.34</v>
      </c>
      <c r="BI14" s="22">
        <v>1.59</v>
      </c>
      <c r="BJ14" s="22">
        <v>0</v>
      </c>
      <c r="BK14" s="22">
        <v>4.42</v>
      </c>
      <c r="BL14" s="22">
        <v>0</v>
      </c>
      <c r="BM14" s="22">
        <v>1.36</v>
      </c>
      <c r="BN14" s="22">
        <v>0</v>
      </c>
      <c r="BO14" s="22">
        <v>0</v>
      </c>
      <c r="BP14" s="22">
        <v>0</v>
      </c>
      <c r="BQ14" s="22">
        <v>0.31</v>
      </c>
      <c r="BR14" s="22">
        <v>0.46</v>
      </c>
      <c r="BS14" s="22">
        <v>3.6</v>
      </c>
      <c r="BT14" s="22">
        <v>0</v>
      </c>
      <c r="BU14" s="22">
        <v>0</v>
      </c>
      <c r="BV14" s="22">
        <v>0.18</v>
      </c>
      <c r="BW14" s="22">
        <v>0.01</v>
      </c>
      <c r="BX14" s="22">
        <v>0</v>
      </c>
      <c r="BY14" s="22">
        <v>0</v>
      </c>
      <c r="BZ14" s="22">
        <v>0</v>
      </c>
      <c r="CA14" s="22">
        <v>0</v>
      </c>
      <c r="CB14" s="22">
        <v>5</v>
      </c>
      <c r="CC14" s="24">
        <v>5.2</v>
      </c>
      <c r="CE14" s="22">
        <v>90</v>
      </c>
      <c r="CG14" s="22">
        <v>0</v>
      </c>
      <c r="CH14" s="22">
        <v>0</v>
      </c>
      <c r="CI14" s="22">
        <v>0</v>
      </c>
      <c r="CJ14" s="22">
        <v>0</v>
      </c>
      <c r="CK14" s="22">
        <v>0</v>
      </c>
      <c r="CL14" s="22">
        <v>0</v>
      </c>
      <c r="CM14" s="22">
        <v>0</v>
      </c>
      <c r="CN14" s="22">
        <v>0</v>
      </c>
      <c r="CO14" s="22">
        <v>0</v>
      </c>
      <c r="CP14" s="22">
        <v>0</v>
      </c>
      <c r="CQ14" s="22">
        <v>0</v>
      </c>
    </row>
    <row r="15" spans="1:95" s="22" customFormat="1" ht="15" x14ac:dyDescent="0.25">
      <c r="A15" s="22" t="str">
        <f>"-"</f>
        <v>-</v>
      </c>
      <c r="B15" s="23" t="s">
        <v>95</v>
      </c>
      <c r="C15" s="24" t="str">
        <f>"30"</f>
        <v>30</v>
      </c>
      <c r="D15" s="24">
        <v>1.98</v>
      </c>
      <c r="E15" s="24">
        <v>0</v>
      </c>
      <c r="F15" s="24">
        <v>0.2</v>
      </c>
      <c r="G15" s="24">
        <v>0.2</v>
      </c>
      <c r="H15" s="24">
        <v>14.07</v>
      </c>
      <c r="I15" s="24">
        <v>67.170299999999997</v>
      </c>
      <c r="J15" s="22">
        <v>0</v>
      </c>
      <c r="K15" s="22">
        <v>0</v>
      </c>
      <c r="L15" s="22">
        <v>0</v>
      </c>
      <c r="M15" s="22">
        <v>0</v>
      </c>
      <c r="N15" s="22">
        <v>0.33</v>
      </c>
      <c r="O15" s="22">
        <v>13.68</v>
      </c>
      <c r="P15" s="22">
        <v>0.06</v>
      </c>
      <c r="Q15" s="22">
        <v>0</v>
      </c>
      <c r="R15" s="22">
        <v>0</v>
      </c>
      <c r="S15" s="22">
        <v>0</v>
      </c>
      <c r="T15" s="22">
        <v>0.54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152.69</v>
      </c>
      <c r="AN15" s="22">
        <v>50.63</v>
      </c>
      <c r="AO15" s="22">
        <v>30.02</v>
      </c>
      <c r="AP15" s="22">
        <v>60.03</v>
      </c>
      <c r="AQ15" s="22">
        <v>22.71</v>
      </c>
      <c r="AR15" s="22">
        <v>108.58</v>
      </c>
      <c r="AS15" s="22">
        <v>67.34</v>
      </c>
      <c r="AT15" s="22">
        <v>93.96</v>
      </c>
      <c r="AU15" s="22">
        <v>77.52</v>
      </c>
      <c r="AV15" s="22">
        <v>40.72</v>
      </c>
      <c r="AW15" s="22">
        <v>72.040000000000006</v>
      </c>
      <c r="AX15" s="22">
        <v>602.39</v>
      </c>
      <c r="AY15" s="22">
        <v>0</v>
      </c>
      <c r="AZ15" s="22">
        <v>196.27</v>
      </c>
      <c r="BA15" s="22">
        <v>85.35</v>
      </c>
      <c r="BB15" s="22">
        <v>56.64</v>
      </c>
      <c r="BC15" s="22">
        <v>44.89</v>
      </c>
      <c r="BD15" s="22">
        <v>0</v>
      </c>
      <c r="BE15" s="22">
        <v>0</v>
      </c>
      <c r="BF15" s="22">
        <v>0</v>
      </c>
      <c r="BG15" s="22">
        <v>0</v>
      </c>
      <c r="BH15" s="22">
        <v>0</v>
      </c>
      <c r="BI15" s="22">
        <v>0</v>
      </c>
      <c r="BJ15" s="22">
        <v>0</v>
      </c>
      <c r="BK15" s="22">
        <v>0.02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0</v>
      </c>
      <c r="BR15" s="22">
        <v>0</v>
      </c>
      <c r="BS15" s="22">
        <v>0.02</v>
      </c>
      <c r="BT15" s="22">
        <v>0</v>
      </c>
      <c r="BU15" s="22">
        <v>0</v>
      </c>
      <c r="BV15" s="22">
        <v>0.08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11.73</v>
      </c>
      <c r="CC15" s="24">
        <v>1.83</v>
      </c>
      <c r="CE15" s="22">
        <v>0</v>
      </c>
      <c r="CG15" s="22">
        <v>0</v>
      </c>
      <c r="CH15" s="22">
        <v>0</v>
      </c>
      <c r="CI15" s="22">
        <v>0</v>
      </c>
      <c r="CJ15" s="22">
        <v>0</v>
      </c>
      <c r="CK15" s="22">
        <v>0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</row>
    <row r="16" spans="1:95" s="19" customFormat="1" ht="15" x14ac:dyDescent="0.25">
      <c r="A16" s="19" t="str">
        <f>"-"</f>
        <v>-</v>
      </c>
      <c r="B16" s="20" t="s">
        <v>96</v>
      </c>
      <c r="C16" s="21" t="str">
        <f>"20"</f>
        <v>20</v>
      </c>
      <c r="D16" s="21">
        <v>1.32</v>
      </c>
      <c r="E16" s="21">
        <v>0</v>
      </c>
      <c r="F16" s="21">
        <v>0.24</v>
      </c>
      <c r="G16" s="21">
        <v>0.24</v>
      </c>
      <c r="H16" s="21">
        <v>8.34</v>
      </c>
      <c r="I16" s="21">
        <v>38.676000000000002</v>
      </c>
      <c r="J16" s="19">
        <v>0.04</v>
      </c>
      <c r="K16" s="19">
        <v>0</v>
      </c>
      <c r="L16" s="19">
        <v>0</v>
      </c>
      <c r="M16" s="19">
        <v>0</v>
      </c>
      <c r="N16" s="19">
        <v>0.24</v>
      </c>
      <c r="O16" s="19">
        <v>6.44</v>
      </c>
      <c r="P16" s="19">
        <v>1.66</v>
      </c>
      <c r="Q16" s="19">
        <v>0</v>
      </c>
      <c r="R16" s="19">
        <v>0</v>
      </c>
      <c r="S16" s="19">
        <v>0.2</v>
      </c>
      <c r="T16" s="19">
        <v>0.5</v>
      </c>
      <c r="U16" s="19">
        <v>122</v>
      </c>
      <c r="V16" s="19">
        <v>49</v>
      </c>
      <c r="W16" s="19">
        <v>7</v>
      </c>
      <c r="X16" s="19">
        <v>9.4</v>
      </c>
      <c r="Y16" s="19">
        <v>31.6</v>
      </c>
      <c r="Z16" s="19">
        <v>0.78</v>
      </c>
      <c r="AA16" s="19">
        <v>0</v>
      </c>
      <c r="AB16" s="19">
        <v>1</v>
      </c>
      <c r="AC16" s="19">
        <v>0.2</v>
      </c>
      <c r="AD16" s="19">
        <v>0.28000000000000003</v>
      </c>
      <c r="AE16" s="19">
        <v>0.04</v>
      </c>
      <c r="AF16" s="19">
        <v>0.02</v>
      </c>
      <c r="AG16" s="19">
        <v>0.14000000000000001</v>
      </c>
      <c r="AH16" s="19">
        <v>0.4</v>
      </c>
      <c r="AI16" s="19">
        <v>0</v>
      </c>
      <c r="AJ16" s="19">
        <v>0</v>
      </c>
      <c r="AK16" s="19">
        <v>0</v>
      </c>
      <c r="AL16" s="19">
        <v>0</v>
      </c>
      <c r="AM16" s="19">
        <v>85.4</v>
      </c>
      <c r="AN16" s="19">
        <v>44.6</v>
      </c>
      <c r="AO16" s="19">
        <v>18.600000000000001</v>
      </c>
      <c r="AP16" s="19">
        <v>39.6</v>
      </c>
      <c r="AQ16" s="19">
        <v>16</v>
      </c>
      <c r="AR16" s="19">
        <v>74.2</v>
      </c>
      <c r="AS16" s="19">
        <v>59.4</v>
      </c>
      <c r="AT16" s="19">
        <v>58.2</v>
      </c>
      <c r="AU16" s="19">
        <v>92.8</v>
      </c>
      <c r="AV16" s="19">
        <v>24.8</v>
      </c>
      <c r="AW16" s="19">
        <v>62</v>
      </c>
      <c r="AX16" s="19">
        <v>305.8</v>
      </c>
      <c r="AY16" s="19">
        <v>0</v>
      </c>
      <c r="AZ16" s="19">
        <v>105.2</v>
      </c>
      <c r="BA16" s="19">
        <v>58.2</v>
      </c>
      <c r="BB16" s="19">
        <v>36</v>
      </c>
      <c r="BC16" s="19">
        <v>26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0.03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0.02</v>
      </c>
      <c r="BT16" s="19">
        <v>0</v>
      </c>
      <c r="BU16" s="19">
        <v>0</v>
      </c>
      <c r="BV16" s="19">
        <v>0.1</v>
      </c>
      <c r="BW16" s="19">
        <v>0.02</v>
      </c>
      <c r="BX16" s="19">
        <v>0</v>
      </c>
      <c r="BY16" s="19">
        <v>0</v>
      </c>
      <c r="BZ16" s="19">
        <v>0</v>
      </c>
      <c r="CA16" s="19">
        <v>0</v>
      </c>
      <c r="CB16" s="19">
        <v>9.4</v>
      </c>
      <c r="CC16" s="21">
        <v>1.3</v>
      </c>
      <c r="CE16" s="19">
        <v>0.17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  <c r="CM16" s="19">
        <v>0</v>
      </c>
      <c r="CN16" s="19">
        <v>0</v>
      </c>
      <c r="CO16" s="19">
        <v>0</v>
      </c>
      <c r="CP16" s="19">
        <v>0</v>
      </c>
      <c r="CQ16" s="19">
        <v>0</v>
      </c>
    </row>
    <row r="17" spans="1:95" s="27" customFormat="1" ht="14.25" x14ac:dyDescent="0.2">
      <c r="B17" s="25" t="s">
        <v>97</v>
      </c>
      <c r="C17" s="26"/>
      <c r="D17" s="26">
        <v>17.91</v>
      </c>
      <c r="E17" s="26">
        <v>10.37</v>
      </c>
      <c r="F17" s="26">
        <v>37.299999999999997</v>
      </c>
      <c r="G17" s="26">
        <v>2.44</v>
      </c>
      <c r="H17" s="26">
        <v>65.28</v>
      </c>
      <c r="I17" s="26">
        <v>664.45</v>
      </c>
      <c r="J17" s="27">
        <v>20.28</v>
      </c>
      <c r="K17" s="27">
        <v>1.69</v>
      </c>
      <c r="L17" s="27">
        <v>0</v>
      </c>
      <c r="M17" s="27">
        <v>0</v>
      </c>
      <c r="N17" s="27">
        <v>14.04</v>
      </c>
      <c r="O17" s="27">
        <v>47.49</v>
      </c>
      <c r="P17" s="27">
        <v>3.76</v>
      </c>
      <c r="Q17" s="27">
        <v>0</v>
      </c>
      <c r="R17" s="27">
        <v>0</v>
      </c>
      <c r="S17" s="27">
        <v>0.51</v>
      </c>
      <c r="T17" s="27">
        <v>4.71</v>
      </c>
      <c r="U17" s="27">
        <v>541.67999999999995</v>
      </c>
      <c r="V17" s="27">
        <v>889.97</v>
      </c>
      <c r="W17" s="27">
        <v>77.39</v>
      </c>
      <c r="X17" s="27">
        <v>59.01</v>
      </c>
      <c r="Y17" s="27">
        <v>240.94</v>
      </c>
      <c r="Z17" s="27">
        <v>3.19</v>
      </c>
      <c r="AA17" s="27">
        <v>102.35</v>
      </c>
      <c r="AB17" s="27">
        <v>97.36</v>
      </c>
      <c r="AC17" s="27">
        <v>120.2</v>
      </c>
      <c r="AD17" s="27">
        <v>1.78</v>
      </c>
      <c r="AE17" s="27">
        <v>0.48</v>
      </c>
      <c r="AF17" s="27">
        <v>0.26</v>
      </c>
      <c r="AG17" s="27">
        <v>3.14</v>
      </c>
      <c r="AH17" s="27">
        <v>7.23</v>
      </c>
      <c r="AI17" s="27">
        <v>5.51</v>
      </c>
      <c r="AJ17" s="27">
        <v>0</v>
      </c>
      <c r="AK17" s="27">
        <v>616.99</v>
      </c>
      <c r="AL17" s="27">
        <v>538.83000000000004</v>
      </c>
      <c r="AM17" s="27">
        <v>1200.6199999999999</v>
      </c>
      <c r="AN17" s="27">
        <v>1084.32</v>
      </c>
      <c r="AO17" s="27">
        <v>329.08</v>
      </c>
      <c r="AP17" s="27">
        <v>663.17</v>
      </c>
      <c r="AQ17" s="27">
        <v>225.96</v>
      </c>
      <c r="AR17" s="27">
        <v>735.51</v>
      </c>
      <c r="AS17" s="27">
        <v>739.64</v>
      </c>
      <c r="AT17" s="27">
        <v>976.74</v>
      </c>
      <c r="AU17" s="27">
        <v>1157.02</v>
      </c>
      <c r="AV17" s="27">
        <v>480.38</v>
      </c>
      <c r="AW17" s="27">
        <v>675.81</v>
      </c>
      <c r="AX17" s="27">
        <v>2997.58</v>
      </c>
      <c r="AY17" s="27">
        <v>107.56</v>
      </c>
      <c r="AZ17" s="27">
        <v>882.01</v>
      </c>
      <c r="BA17" s="27">
        <v>629.35</v>
      </c>
      <c r="BB17" s="27">
        <v>576.5</v>
      </c>
      <c r="BC17" s="27">
        <v>243.22</v>
      </c>
      <c r="BD17" s="27">
        <v>0.63</v>
      </c>
      <c r="BE17" s="27">
        <v>0.28999999999999998</v>
      </c>
      <c r="BF17" s="27">
        <v>0.16</v>
      </c>
      <c r="BG17" s="27">
        <v>0.36</v>
      </c>
      <c r="BH17" s="27">
        <v>0.41</v>
      </c>
      <c r="BI17" s="27">
        <v>1.87</v>
      </c>
      <c r="BJ17" s="27">
        <v>0</v>
      </c>
      <c r="BK17" s="27">
        <v>5.44</v>
      </c>
      <c r="BL17" s="27">
        <v>0</v>
      </c>
      <c r="BM17" s="27">
        <v>1.69</v>
      </c>
      <c r="BN17" s="27">
        <v>0.01</v>
      </c>
      <c r="BO17" s="27">
        <v>0.01</v>
      </c>
      <c r="BP17" s="27">
        <v>0</v>
      </c>
      <c r="BQ17" s="27">
        <v>0.36</v>
      </c>
      <c r="BR17" s="27">
        <v>0.56000000000000005</v>
      </c>
      <c r="BS17" s="27">
        <v>4.82</v>
      </c>
      <c r="BT17" s="27">
        <v>0</v>
      </c>
      <c r="BU17" s="27">
        <v>0</v>
      </c>
      <c r="BV17" s="27">
        <v>1.34</v>
      </c>
      <c r="BW17" s="27">
        <v>0.04</v>
      </c>
      <c r="BX17" s="27">
        <v>0</v>
      </c>
      <c r="BY17" s="27">
        <v>0</v>
      </c>
      <c r="BZ17" s="27">
        <v>0</v>
      </c>
      <c r="CA17" s="27">
        <v>0</v>
      </c>
      <c r="CB17" s="27">
        <v>409.57</v>
      </c>
      <c r="CC17" s="26">
        <f>SUM($CC$10:$CC$16)</f>
        <v>46.55</v>
      </c>
      <c r="CD17" s="27">
        <f>$I$17/$I$27*100</f>
        <v>46.438730509291943</v>
      </c>
      <c r="CE17" s="27">
        <v>118.58</v>
      </c>
      <c r="CG17" s="27">
        <v>0</v>
      </c>
      <c r="CH17" s="27">
        <v>0</v>
      </c>
      <c r="CI17" s="27">
        <v>0</v>
      </c>
      <c r="CJ17" s="27">
        <v>0</v>
      </c>
      <c r="CK17" s="27">
        <v>0</v>
      </c>
      <c r="CL17" s="27">
        <v>0</v>
      </c>
      <c r="CM17" s="27">
        <v>0</v>
      </c>
      <c r="CN17" s="27">
        <v>0</v>
      </c>
      <c r="CO17" s="27">
        <v>0</v>
      </c>
      <c r="CP17" s="27">
        <v>10</v>
      </c>
      <c r="CQ17" s="27">
        <v>0.68</v>
      </c>
    </row>
    <row r="18" spans="1:95" s="5" customFormat="1" ht="15" x14ac:dyDescent="0.25">
      <c r="B18" s="18" t="s">
        <v>98</v>
      </c>
      <c r="C18" s="11"/>
      <c r="D18" s="11"/>
      <c r="E18" s="11"/>
      <c r="F18" s="11"/>
      <c r="G18" s="11"/>
      <c r="H18" s="11"/>
      <c r="I18" s="11"/>
      <c r="CC18" s="11"/>
    </row>
    <row r="19" spans="1:95" s="22" customFormat="1" ht="30" x14ac:dyDescent="0.25">
      <c r="A19" s="22" t="str">
        <f>"18/2"</f>
        <v>18/2</v>
      </c>
      <c r="B19" s="23" t="s">
        <v>99</v>
      </c>
      <c r="C19" s="24" t="str">
        <f>"200"</f>
        <v>200</v>
      </c>
      <c r="D19" s="24">
        <v>2.56</v>
      </c>
      <c r="E19" s="24">
        <v>0</v>
      </c>
      <c r="F19" s="24">
        <v>1.96</v>
      </c>
      <c r="G19" s="24">
        <v>1.96</v>
      </c>
      <c r="H19" s="24">
        <v>18.88</v>
      </c>
      <c r="I19" s="24">
        <v>101.9141286</v>
      </c>
      <c r="J19" s="22">
        <v>0.28000000000000003</v>
      </c>
      <c r="K19" s="22">
        <v>1.04</v>
      </c>
      <c r="L19" s="22">
        <v>0</v>
      </c>
      <c r="M19" s="22">
        <v>0</v>
      </c>
      <c r="N19" s="22">
        <v>2.02</v>
      </c>
      <c r="O19" s="22">
        <v>15.34</v>
      </c>
      <c r="P19" s="22">
        <v>1.52</v>
      </c>
      <c r="Q19" s="22">
        <v>0</v>
      </c>
      <c r="R19" s="22">
        <v>0</v>
      </c>
      <c r="S19" s="22">
        <v>0.15</v>
      </c>
      <c r="T19" s="22">
        <v>1.23</v>
      </c>
      <c r="U19" s="22">
        <v>158.63</v>
      </c>
      <c r="V19" s="22">
        <v>358.11</v>
      </c>
      <c r="W19" s="22">
        <v>13.2</v>
      </c>
      <c r="X19" s="22">
        <v>18.260000000000002</v>
      </c>
      <c r="Y19" s="22">
        <v>47.48</v>
      </c>
      <c r="Z19" s="22">
        <v>0.79</v>
      </c>
      <c r="AA19" s="22">
        <v>0</v>
      </c>
      <c r="AB19" s="22">
        <v>1046.8800000000001</v>
      </c>
      <c r="AC19" s="22">
        <v>193.68</v>
      </c>
      <c r="AD19" s="22">
        <v>0.99</v>
      </c>
      <c r="AE19" s="22">
        <v>0.08</v>
      </c>
      <c r="AF19" s="22">
        <v>0.05</v>
      </c>
      <c r="AG19" s="22">
        <v>0.81</v>
      </c>
      <c r="AH19" s="22">
        <v>1.49</v>
      </c>
      <c r="AI19" s="22">
        <v>4.9000000000000004</v>
      </c>
      <c r="AJ19" s="22">
        <v>0</v>
      </c>
      <c r="AK19" s="22">
        <v>0</v>
      </c>
      <c r="AL19" s="22">
        <v>0</v>
      </c>
      <c r="AM19" s="22">
        <v>125.51</v>
      </c>
      <c r="AN19" s="22">
        <v>65.66</v>
      </c>
      <c r="AO19" s="22">
        <v>24.2</v>
      </c>
      <c r="AP19" s="22">
        <v>61.15</v>
      </c>
      <c r="AQ19" s="22">
        <v>23.37</v>
      </c>
      <c r="AR19" s="22">
        <v>83.73</v>
      </c>
      <c r="AS19" s="22">
        <v>74.84</v>
      </c>
      <c r="AT19" s="22">
        <v>138.22999999999999</v>
      </c>
      <c r="AU19" s="22">
        <v>90.77</v>
      </c>
      <c r="AV19" s="22">
        <v>32.29</v>
      </c>
      <c r="AW19" s="22">
        <v>66.03</v>
      </c>
      <c r="AX19" s="22">
        <v>501.74</v>
      </c>
      <c r="AY19" s="22">
        <v>0</v>
      </c>
      <c r="AZ19" s="22">
        <v>132.35</v>
      </c>
      <c r="BA19" s="22">
        <v>76.239999999999995</v>
      </c>
      <c r="BB19" s="22">
        <v>47.32</v>
      </c>
      <c r="BC19" s="22">
        <v>31.54</v>
      </c>
      <c r="BD19" s="22">
        <v>0</v>
      </c>
      <c r="BE19" s="22">
        <v>0</v>
      </c>
      <c r="BF19" s="22">
        <v>0</v>
      </c>
      <c r="BG19" s="22">
        <v>0</v>
      </c>
      <c r="BH19" s="22">
        <v>0</v>
      </c>
      <c r="BI19" s="22">
        <v>0</v>
      </c>
      <c r="BJ19" s="22">
        <v>0</v>
      </c>
      <c r="BK19" s="22">
        <v>0.16</v>
      </c>
      <c r="BL19" s="22">
        <v>0</v>
      </c>
      <c r="BM19" s="22">
        <v>7.0000000000000007E-2</v>
      </c>
      <c r="BN19" s="22">
        <v>0</v>
      </c>
      <c r="BO19" s="22">
        <v>0.01</v>
      </c>
      <c r="BP19" s="22">
        <v>0</v>
      </c>
      <c r="BQ19" s="22">
        <v>0</v>
      </c>
      <c r="BR19" s="22">
        <v>0</v>
      </c>
      <c r="BS19" s="22">
        <v>0.46</v>
      </c>
      <c r="BT19" s="22">
        <v>0</v>
      </c>
      <c r="BU19" s="22">
        <v>0</v>
      </c>
      <c r="BV19" s="22">
        <v>1.02</v>
      </c>
      <c r="BW19" s="22">
        <v>0</v>
      </c>
      <c r="BX19" s="22">
        <v>0</v>
      </c>
      <c r="BY19" s="22">
        <v>0</v>
      </c>
      <c r="BZ19" s="22">
        <v>0</v>
      </c>
      <c r="CA19" s="22">
        <v>0</v>
      </c>
      <c r="CB19" s="22">
        <v>208.84</v>
      </c>
      <c r="CC19" s="24">
        <v>2.96</v>
      </c>
      <c r="CE19" s="22">
        <v>174.48</v>
      </c>
      <c r="CG19" s="22">
        <v>0</v>
      </c>
      <c r="CH19" s="22">
        <v>0</v>
      </c>
      <c r="CI19" s="22">
        <v>0</v>
      </c>
      <c r="CJ19" s="22">
        <v>0</v>
      </c>
      <c r="CK19" s="22">
        <v>0</v>
      </c>
      <c r="CL19" s="22">
        <v>0</v>
      </c>
      <c r="CM19" s="22">
        <v>0</v>
      </c>
      <c r="CN19" s="22">
        <v>0</v>
      </c>
      <c r="CO19" s="22">
        <v>0</v>
      </c>
      <c r="CP19" s="22">
        <v>0</v>
      </c>
      <c r="CQ19" s="22">
        <v>0.4</v>
      </c>
    </row>
    <row r="20" spans="1:95" s="22" customFormat="1" ht="15" x14ac:dyDescent="0.25">
      <c r="A20" s="22" t="str">
        <f>"3/3"</f>
        <v>3/3</v>
      </c>
      <c r="B20" s="23" t="s">
        <v>91</v>
      </c>
      <c r="C20" s="24" t="str">
        <f>"150"</f>
        <v>150</v>
      </c>
      <c r="D20" s="24">
        <v>3.11</v>
      </c>
      <c r="E20" s="24">
        <v>0.55000000000000004</v>
      </c>
      <c r="F20" s="24">
        <v>3.67</v>
      </c>
      <c r="G20" s="24">
        <v>0.51</v>
      </c>
      <c r="H20" s="24">
        <v>22.07</v>
      </c>
      <c r="I20" s="24">
        <v>132.58571249999997</v>
      </c>
      <c r="J20" s="22">
        <v>2.2799999999999998</v>
      </c>
      <c r="K20" s="22">
        <v>0.08</v>
      </c>
      <c r="L20" s="22">
        <v>0</v>
      </c>
      <c r="M20" s="22">
        <v>0</v>
      </c>
      <c r="N20" s="22">
        <v>2.15</v>
      </c>
      <c r="O20" s="22">
        <v>18.23</v>
      </c>
      <c r="P20" s="22">
        <v>1.7</v>
      </c>
      <c r="Q20" s="22">
        <v>0</v>
      </c>
      <c r="R20" s="22">
        <v>0</v>
      </c>
      <c r="S20" s="22">
        <v>0.28999999999999998</v>
      </c>
      <c r="T20" s="22">
        <v>1.89</v>
      </c>
      <c r="U20" s="22">
        <v>77.84</v>
      </c>
      <c r="V20" s="22">
        <v>636.26</v>
      </c>
      <c r="W20" s="22">
        <v>33.96</v>
      </c>
      <c r="X20" s="22">
        <v>30.35</v>
      </c>
      <c r="Y20" s="22">
        <v>86.82</v>
      </c>
      <c r="Z20" s="22">
        <v>1.1200000000000001</v>
      </c>
      <c r="AA20" s="22">
        <v>18.75</v>
      </c>
      <c r="AB20" s="22">
        <v>34.11</v>
      </c>
      <c r="AC20" s="22">
        <v>25.05</v>
      </c>
      <c r="AD20" s="22">
        <v>0.17</v>
      </c>
      <c r="AE20" s="22">
        <v>0.12</v>
      </c>
      <c r="AF20" s="22">
        <v>0.1</v>
      </c>
      <c r="AG20" s="22">
        <v>1.33</v>
      </c>
      <c r="AH20" s="22">
        <v>2.59</v>
      </c>
      <c r="AI20" s="22">
        <v>5.45</v>
      </c>
      <c r="AJ20" s="22">
        <v>0</v>
      </c>
      <c r="AK20" s="22">
        <v>30.53</v>
      </c>
      <c r="AL20" s="22">
        <v>30.14</v>
      </c>
      <c r="AM20" s="22">
        <v>116</v>
      </c>
      <c r="AN20" s="22">
        <v>118.1</v>
      </c>
      <c r="AO20" s="22">
        <v>26.61</v>
      </c>
      <c r="AP20" s="22">
        <v>76.13</v>
      </c>
      <c r="AQ20" s="22">
        <v>34.840000000000003</v>
      </c>
      <c r="AR20" s="22">
        <v>80.09</v>
      </c>
      <c r="AS20" s="22">
        <v>75.67</v>
      </c>
      <c r="AT20" s="22">
        <v>206.13</v>
      </c>
      <c r="AU20" s="22">
        <v>91.81</v>
      </c>
      <c r="AV20" s="22">
        <v>19.2</v>
      </c>
      <c r="AW20" s="22">
        <v>53.44</v>
      </c>
      <c r="AX20" s="22">
        <v>287.20999999999998</v>
      </c>
      <c r="AY20" s="22">
        <v>0</v>
      </c>
      <c r="AZ20" s="22">
        <v>40.19</v>
      </c>
      <c r="BA20" s="22">
        <v>36.549999999999997</v>
      </c>
      <c r="BB20" s="22">
        <v>72.75</v>
      </c>
      <c r="BC20" s="22">
        <v>21.66</v>
      </c>
      <c r="BD20" s="22">
        <v>0.1</v>
      </c>
      <c r="BE20" s="22">
        <v>0.04</v>
      </c>
      <c r="BF20" s="22">
        <v>0.02</v>
      </c>
      <c r="BG20" s="22">
        <v>0.05</v>
      </c>
      <c r="BH20" s="22">
        <v>0.06</v>
      </c>
      <c r="BI20" s="22">
        <v>0.28999999999999998</v>
      </c>
      <c r="BJ20" s="22">
        <v>0</v>
      </c>
      <c r="BK20" s="22">
        <v>0.88</v>
      </c>
      <c r="BL20" s="22">
        <v>0</v>
      </c>
      <c r="BM20" s="22">
        <v>0.26</v>
      </c>
      <c r="BN20" s="22">
        <v>0</v>
      </c>
      <c r="BO20" s="22">
        <v>0</v>
      </c>
      <c r="BP20" s="22">
        <v>0</v>
      </c>
      <c r="BQ20" s="22">
        <v>0.05</v>
      </c>
      <c r="BR20" s="22">
        <v>0.09</v>
      </c>
      <c r="BS20" s="22">
        <v>0.85</v>
      </c>
      <c r="BT20" s="22">
        <v>0</v>
      </c>
      <c r="BU20" s="22">
        <v>0</v>
      </c>
      <c r="BV20" s="22">
        <v>0.14000000000000001</v>
      </c>
      <c r="BW20" s="22">
        <v>0</v>
      </c>
      <c r="BX20" s="22">
        <v>0</v>
      </c>
      <c r="BY20" s="22">
        <v>0</v>
      </c>
      <c r="BZ20" s="22">
        <v>0</v>
      </c>
      <c r="CA20" s="22">
        <v>0</v>
      </c>
      <c r="CB20" s="22">
        <v>123.62</v>
      </c>
      <c r="CC20" s="24">
        <v>6.45</v>
      </c>
      <c r="CE20" s="22">
        <v>24.43</v>
      </c>
      <c r="CG20" s="22">
        <v>0</v>
      </c>
      <c r="CH20" s="22">
        <v>0</v>
      </c>
      <c r="CI20" s="22">
        <v>0</v>
      </c>
      <c r="CJ20" s="22">
        <v>0</v>
      </c>
      <c r="CK20" s="22">
        <v>0</v>
      </c>
      <c r="CL20" s="22">
        <v>0</v>
      </c>
      <c r="CM20" s="22">
        <v>0</v>
      </c>
      <c r="CN20" s="22">
        <v>0</v>
      </c>
      <c r="CO20" s="22">
        <v>0</v>
      </c>
      <c r="CP20" s="22">
        <v>0</v>
      </c>
      <c r="CQ20" s="22">
        <v>0.23</v>
      </c>
    </row>
    <row r="21" spans="1:95" s="22" customFormat="1" ht="30" x14ac:dyDescent="0.25">
      <c r="A21" s="22" t="str">
        <f>"5/9"</f>
        <v>5/9</v>
      </c>
      <c r="B21" s="23" t="s">
        <v>92</v>
      </c>
      <c r="C21" s="24" t="str">
        <f>"90"</f>
        <v>90</v>
      </c>
      <c r="D21" s="24">
        <v>11.26</v>
      </c>
      <c r="E21" s="24">
        <v>9.67</v>
      </c>
      <c r="F21" s="24">
        <v>18.68</v>
      </c>
      <c r="G21" s="24">
        <v>1.47</v>
      </c>
      <c r="H21" s="24">
        <v>10.7</v>
      </c>
      <c r="I21" s="24">
        <v>256.08390300000002</v>
      </c>
      <c r="J21" s="22">
        <v>8.5399999999999991</v>
      </c>
      <c r="K21" s="22">
        <v>1.17</v>
      </c>
      <c r="L21" s="22">
        <v>0</v>
      </c>
      <c r="M21" s="22">
        <v>0</v>
      </c>
      <c r="N21" s="22">
        <v>1.27</v>
      </c>
      <c r="O21" s="22">
        <v>9.14</v>
      </c>
      <c r="P21" s="22">
        <v>0.28999999999999998</v>
      </c>
      <c r="Q21" s="22">
        <v>0</v>
      </c>
      <c r="R21" s="22">
        <v>0</v>
      </c>
      <c r="S21" s="22">
        <v>0.02</v>
      </c>
      <c r="T21" s="22">
        <v>1.46</v>
      </c>
      <c r="U21" s="22">
        <v>338.74</v>
      </c>
      <c r="V21" s="22">
        <v>198.41</v>
      </c>
      <c r="W21" s="22">
        <v>31.35</v>
      </c>
      <c r="X21" s="22">
        <v>19.25</v>
      </c>
      <c r="Y21" s="22">
        <v>116.52</v>
      </c>
      <c r="Z21" s="22">
        <v>1.22</v>
      </c>
      <c r="AA21" s="22">
        <v>3.6</v>
      </c>
      <c r="AB21" s="22">
        <v>2.25</v>
      </c>
      <c r="AC21" s="22">
        <v>4.95</v>
      </c>
      <c r="AD21" s="22">
        <v>1.1200000000000001</v>
      </c>
      <c r="AE21" s="22">
        <v>0.33</v>
      </c>
      <c r="AF21" s="22">
        <v>0.12</v>
      </c>
      <c r="AG21" s="22">
        <v>1.65</v>
      </c>
      <c r="AH21" s="22">
        <v>4.2</v>
      </c>
      <c r="AI21" s="22">
        <v>0.06</v>
      </c>
      <c r="AJ21" s="22">
        <v>0</v>
      </c>
      <c r="AK21" s="22">
        <v>578.05999999999995</v>
      </c>
      <c r="AL21" s="22">
        <v>500.49</v>
      </c>
      <c r="AM21" s="22">
        <v>831.34</v>
      </c>
      <c r="AN21" s="22">
        <v>861.99</v>
      </c>
      <c r="AO21" s="22">
        <v>250.46</v>
      </c>
      <c r="AP21" s="22">
        <v>478.01</v>
      </c>
      <c r="AQ21" s="22">
        <v>143.81</v>
      </c>
      <c r="AR21" s="22">
        <v>464.25</v>
      </c>
      <c r="AS21" s="22">
        <v>530.03</v>
      </c>
      <c r="AT21" s="22">
        <v>613.26</v>
      </c>
      <c r="AU21" s="22">
        <v>883.5</v>
      </c>
      <c r="AV21" s="22">
        <v>388.67</v>
      </c>
      <c r="AW21" s="22">
        <v>483.54</v>
      </c>
      <c r="AX21" s="22">
        <v>1773.78</v>
      </c>
      <c r="AY21" s="22">
        <v>107.56</v>
      </c>
      <c r="AZ21" s="22">
        <v>530.75</v>
      </c>
      <c r="BA21" s="22">
        <v>438.45</v>
      </c>
      <c r="BB21" s="22">
        <v>402.71</v>
      </c>
      <c r="BC21" s="22">
        <v>148.66999999999999</v>
      </c>
      <c r="BD21" s="22">
        <v>0</v>
      </c>
      <c r="BE21" s="22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0.1</v>
      </c>
      <c r="BL21" s="22">
        <v>0</v>
      </c>
      <c r="BM21" s="22">
        <v>0.06</v>
      </c>
      <c r="BN21" s="22">
        <v>0</v>
      </c>
      <c r="BO21" s="22">
        <v>0.01</v>
      </c>
      <c r="BP21" s="22">
        <v>0</v>
      </c>
      <c r="BQ21" s="22">
        <v>0</v>
      </c>
      <c r="BR21" s="22">
        <v>0</v>
      </c>
      <c r="BS21" s="22">
        <v>0.33</v>
      </c>
      <c r="BT21" s="22">
        <v>0</v>
      </c>
      <c r="BU21" s="22">
        <v>0</v>
      </c>
      <c r="BV21" s="22">
        <v>0.84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59.77</v>
      </c>
      <c r="CC21" s="24">
        <v>30.87</v>
      </c>
      <c r="CE21" s="22">
        <v>3.98</v>
      </c>
      <c r="CG21" s="22">
        <v>0</v>
      </c>
      <c r="CH21" s="22">
        <v>0</v>
      </c>
      <c r="CI21" s="22">
        <v>0</v>
      </c>
      <c r="CJ21" s="22">
        <v>0</v>
      </c>
      <c r="CK21" s="22">
        <v>0</v>
      </c>
      <c r="CL21" s="22">
        <v>0</v>
      </c>
      <c r="CM21" s="22">
        <v>0</v>
      </c>
      <c r="CN21" s="22">
        <v>0</v>
      </c>
      <c r="CO21" s="22">
        <v>0</v>
      </c>
      <c r="CP21" s="22">
        <v>0</v>
      </c>
      <c r="CQ21" s="22">
        <v>0.45</v>
      </c>
    </row>
    <row r="22" spans="1:95" s="22" customFormat="1" ht="15" x14ac:dyDescent="0.25">
      <c r="A22" s="22" t="str">
        <f>"27/10"</f>
        <v>27/10</v>
      </c>
      <c r="B22" s="23" t="s">
        <v>93</v>
      </c>
      <c r="C22" s="24" t="str">
        <f>"200"</f>
        <v>200</v>
      </c>
      <c r="D22" s="24">
        <v>0.08</v>
      </c>
      <c r="E22" s="24">
        <v>0</v>
      </c>
      <c r="F22" s="24">
        <v>0.02</v>
      </c>
      <c r="G22" s="24">
        <v>0.02</v>
      </c>
      <c r="H22" s="24">
        <v>9.84</v>
      </c>
      <c r="I22" s="24">
        <v>37.802231999999989</v>
      </c>
      <c r="J22" s="22">
        <v>0</v>
      </c>
      <c r="K22" s="22">
        <v>0</v>
      </c>
      <c r="L22" s="22">
        <v>0</v>
      </c>
      <c r="M22" s="22">
        <v>0</v>
      </c>
      <c r="N22" s="22">
        <v>9.8000000000000007</v>
      </c>
      <c r="O22" s="22">
        <v>0</v>
      </c>
      <c r="P22" s="22">
        <v>0.04</v>
      </c>
      <c r="Q22" s="22">
        <v>0</v>
      </c>
      <c r="R22" s="22">
        <v>0</v>
      </c>
      <c r="S22" s="22">
        <v>0</v>
      </c>
      <c r="T22" s="22">
        <v>0.03</v>
      </c>
      <c r="U22" s="22">
        <v>0.1</v>
      </c>
      <c r="V22" s="22">
        <v>0.3</v>
      </c>
      <c r="W22" s="22">
        <v>0.28999999999999998</v>
      </c>
      <c r="X22" s="22">
        <v>0</v>
      </c>
      <c r="Y22" s="22">
        <v>0</v>
      </c>
      <c r="Z22" s="22">
        <v>0.03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22">
        <v>0</v>
      </c>
      <c r="BD22" s="22">
        <v>0</v>
      </c>
      <c r="BE22" s="22">
        <v>0</v>
      </c>
      <c r="BF22" s="22">
        <v>0</v>
      </c>
      <c r="BG22" s="22">
        <v>0</v>
      </c>
      <c r="BH22" s="22">
        <v>0</v>
      </c>
      <c r="BI22" s="22">
        <v>0</v>
      </c>
      <c r="BJ22" s="22">
        <v>0</v>
      </c>
      <c r="BK22" s="22">
        <v>0</v>
      </c>
      <c r="BL22" s="22">
        <v>0</v>
      </c>
      <c r="BM22" s="22">
        <v>0</v>
      </c>
      <c r="BN22" s="22">
        <v>0</v>
      </c>
      <c r="BO22" s="22">
        <v>0</v>
      </c>
      <c r="BP22" s="22">
        <v>0</v>
      </c>
      <c r="BQ22" s="22">
        <v>0</v>
      </c>
      <c r="BR22" s="22">
        <v>0</v>
      </c>
      <c r="BS22" s="22">
        <v>0</v>
      </c>
      <c r="BT22" s="22">
        <v>0</v>
      </c>
      <c r="BU22" s="22">
        <v>0</v>
      </c>
      <c r="BV22" s="22">
        <v>0</v>
      </c>
      <c r="BW22" s="22">
        <v>0</v>
      </c>
      <c r="BX22" s="22">
        <v>0</v>
      </c>
      <c r="BY22" s="22">
        <v>0</v>
      </c>
      <c r="BZ22" s="22">
        <v>0</v>
      </c>
      <c r="CA22" s="22">
        <v>0</v>
      </c>
      <c r="CB22" s="22">
        <v>200.04</v>
      </c>
      <c r="CC22" s="24">
        <v>0.9</v>
      </c>
      <c r="CE22" s="22">
        <v>0</v>
      </c>
      <c r="CG22" s="22">
        <v>0</v>
      </c>
      <c r="CH22" s="22">
        <v>0</v>
      </c>
      <c r="CI22" s="22">
        <v>0</v>
      </c>
      <c r="CJ22" s="22">
        <v>0</v>
      </c>
      <c r="CK22" s="22">
        <v>0</v>
      </c>
      <c r="CL22" s="22">
        <v>0</v>
      </c>
      <c r="CM22" s="22">
        <v>0</v>
      </c>
      <c r="CN22" s="22">
        <v>0</v>
      </c>
      <c r="CO22" s="22">
        <v>0</v>
      </c>
      <c r="CP22" s="22">
        <v>10</v>
      </c>
      <c r="CQ22" s="22">
        <v>0</v>
      </c>
    </row>
    <row r="23" spans="1:95" s="22" customFormat="1" ht="15" x14ac:dyDescent="0.25">
      <c r="A23" s="22" t="str">
        <f>"-"</f>
        <v>-</v>
      </c>
      <c r="B23" s="23" t="s">
        <v>94</v>
      </c>
      <c r="C23" s="24" t="str">
        <f>"20"</f>
        <v>20</v>
      </c>
      <c r="D23" s="24">
        <v>0.16</v>
      </c>
      <c r="E23" s="24">
        <v>0.16</v>
      </c>
      <c r="F23" s="24">
        <v>14.5</v>
      </c>
      <c r="G23" s="24">
        <v>0</v>
      </c>
      <c r="H23" s="24">
        <v>0.26</v>
      </c>
      <c r="I23" s="24">
        <v>132.12799999999999</v>
      </c>
      <c r="J23" s="22">
        <v>9.42</v>
      </c>
      <c r="K23" s="22">
        <v>0.44</v>
      </c>
      <c r="L23" s="22">
        <v>0</v>
      </c>
      <c r="M23" s="22">
        <v>0</v>
      </c>
      <c r="N23" s="22">
        <v>0.26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0.28000000000000003</v>
      </c>
      <c r="U23" s="22">
        <v>3</v>
      </c>
      <c r="V23" s="22">
        <v>6</v>
      </c>
      <c r="W23" s="22">
        <v>4.8</v>
      </c>
      <c r="X23" s="22">
        <v>0</v>
      </c>
      <c r="Y23" s="22">
        <v>6</v>
      </c>
      <c r="Z23" s="22">
        <v>0.04</v>
      </c>
      <c r="AA23" s="22">
        <v>80</v>
      </c>
      <c r="AB23" s="22">
        <v>60</v>
      </c>
      <c r="AC23" s="22">
        <v>90</v>
      </c>
      <c r="AD23" s="22">
        <v>0.2</v>
      </c>
      <c r="AE23" s="22">
        <v>0</v>
      </c>
      <c r="AF23" s="22">
        <v>0.02</v>
      </c>
      <c r="AG23" s="22">
        <v>0.02</v>
      </c>
      <c r="AH23" s="22">
        <v>0.04</v>
      </c>
      <c r="AI23" s="22">
        <v>0</v>
      </c>
      <c r="AJ23" s="22">
        <v>0</v>
      </c>
      <c r="AK23" s="22">
        <v>8.4</v>
      </c>
      <c r="AL23" s="22">
        <v>8.1999999999999993</v>
      </c>
      <c r="AM23" s="22">
        <v>15.2</v>
      </c>
      <c r="AN23" s="22">
        <v>9</v>
      </c>
      <c r="AO23" s="22">
        <v>3.4</v>
      </c>
      <c r="AP23" s="22">
        <v>9.4</v>
      </c>
      <c r="AQ23" s="22">
        <v>8.6</v>
      </c>
      <c r="AR23" s="22">
        <v>8.4</v>
      </c>
      <c r="AS23" s="22">
        <v>7.2</v>
      </c>
      <c r="AT23" s="22">
        <v>5.2</v>
      </c>
      <c r="AU23" s="22">
        <v>11.4</v>
      </c>
      <c r="AV23" s="22">
        <v>7</v>
      </c>
      <c r="AW23" s="22">
        <v>4.8</v>
      </c>
      <c r="AX23" s="22">
        <v>28.4</v>
      </c>
      <c r="AY23" s="22">
        <v>0</v>
      </c>
      <c r="AZ23" s="22">
        <v>9.6</v>
      </c>
      <c r="BA23" s="22">
        <v>10.8</v>
      </c>
      <c r="BB23" s="22">
        <v>8.4</v>
      </c>
      <c r="BC23" s="22">
        <v>2</v>
      </c>
      <c r="BD23" s="22">
        <v>0.54</v>
      </c>
      <c r="BE23" s="22">
        <v>0.25</v>
      </c>
      <c r="BF23" s="22">
        <v>0.13</v>
      </c>
      <c r="BG23" s="22">
        <v>0.3</v>
      </c>
      <c r="BH23" s="22">
        <v>0.34</v>
      </c>
      <c r="BI23" s="22">
        <v>1.59</v>
      </c>
      <c r="BJ23" s="22">
        <v>0</v>
      </c>
      <c r="BK23" s="22">
        <v>4.42</v>
      </c>
      <c r="BL23" s="22">
        <v>0</v>
      </c>
      <c r="BM23" s="22">
        <v>1.36</v>
      </c>
      <c r="BN23" s="22">
        <v>0</v>
      </c>
      <c r="BO23" s="22">
        <v>0</v>
      </c>
      <c r="BP23" s="22">
        <v>0</v>
      </c>
      <c r="BQ23" s="22">
        <v>0.31</v>
      </c>
      <c r="BR23" s="22">
        <v>0.46</v>
      </c>
      <c r="BS23" s="22">
        <v>3.6</v>
      </c>
      <c r="BT23" s="22">
        <v>0</v>
      </c>
      <c r="BU23" s="22">
        <v>0</v>
      </c>
      <c r="BV23" s="22">
        <v>0.18</v>
      </c>
      <c r="BW23" s="22">
        <v>0.01</v>
      </c>
      <c r="BX23" s="22">
        <v>0</v>
      </c>
      <c r="BY23" s="22">
        <v>0</v>
      </c>
      <c r="BZ23" s="22">
        <v>0</v>
      </c>
      <c r="CA23" s="22">
        <v>0</v>
      </c>
      <c r="CB23" s="22">
        <v>5</v>
      </c>
      <c r="CC23" s="24">
        <v>5.2</v>
      </c>
      <c r="CE23" s="22">
        <v>90</v>
      </c>
      <c r="CG23" s="22">
        <v>0</v>
      </c>
      <c r="CH23" s="22">
        <v>0</v>
      </c>
      <c r="CI23" s="22">
        <v>0</v>
      </c>
      <c r="CJ23" s="22">
        <v>0</v>
      </c>
      <c r="CK23" s="22">
        <v>0</v>
      </c>
      <c r="CL23" s="22">
        <v>0</v>
      </c>
      <c r="CM23" s="22">
        <v>0</v>
      </c>
      <c r="CN23" s="22">
        <v>0</v>
      </c>
      <c r="CO23" s="22">
        <v>0</v>
      </c>
      <c r="CP23" s="22">
        <v>0</v>
      </c>
      <c r="CQ23" s="22">
        <v>0</v>
      </c>
    </row>
    <row r="24" spans="1:95" s="22" customFormat="1" ht="15" x14ac:dyDescent="0.25">
      <c r="A24" s="22" t="str">
        <f>"-"</f>
        <v>-</v>
      </c>
      <c r="B24" s="23" t="s">
        <v>95</v>
      </c>
      <c r="C24" s="24" t="str">
        <f>"30"</f>
        <v>30</v>
      </c>
      <c r="D24" s="24">
        <v>1.98</v>
      </c>
      <c r="E24" s="24">
        <v>0</v>
      </c>
      <c r="F24" s="24">
        <v>0.2</v>
      </c>
      <c r="G24" s="24">
        <v>0.2</v>
      </c>
      <c r="H24" s="24">
        <v>14.07</v>
      </c>
      <c r="I24" s="24">
        <v>67.170299999999997</v>
      </c>
      <c r="J24" s="22">
        <v>0</v>
      </c>
      <c r="K24" s="22">
        <v>0</v>
      </c>
      <c r="L24" s="22">
        <v>0</v>
      </c>
      <c r="M24" s="22">
        <v>0</v>
      </c>
      <c r="N24" s="22">
        <v>0.33</v>
      </c>
      <c r="O24" s="22">
        <v>13.68</v>
      </c>
      <c r="P24" s="22">
        <v>0.06</v>
      </c>
      <c r="Q24" s="22">
        <v>0</v>
      </c>
      <c r="R24" s="22">
        <v>0</v>
      </c>
      <c r="S24" s="22">
        <v>0</v>
      </c>
      <c r="T24" s="22">
        <v>0.54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152.69</v>
      </c>
      <c r="AN24" s="22">
        <v>50.63</v>
      </c>
      <c r="AO24" s="22">
        <v>30.02</v>
      </c>
      <c r="AP24" s="22">
        <v>60.03</v>
      </c>
      <c r="AQ24" s="22">
        <v>22.71</v>
      </c>
      <c r="AR24" s="22">
        <v>108.58</v>
      </c>
      <c r="AS24" s="22">
        <v>67.34</v>
      </c>
      <c r="AT24" s="22">
        <v>93.96</v>
      </c>
      <c r="AU24" s="22">
        <v>77.52</v>
      </c>
      <c r="AV24" s="22">
        <v>40.72</v>
      </c>
      <c r="AW24" s="22">
        <v>72.040000000000006</v>
      </c>
      <c r="AX24" s="22">
        <v>602.39</v>
      </c>
      <c r="AY24" s="22">
        <v>0</v>
      </c>
      <c r="AZ24" s="22">
        <v>196.27</v>
      </c>
      <c r="BA24" s="22">
        <v>85.35</v>
      </c>
      <c r="BB24" s="22">
        <v>56.64</v>
      </c>
      <c r="BC24" s="22">
        <v>44.89</v>
      </c>
      <c r="BD24" s="22">
        <v>0</v>
      </c>
      <c r="BE24" s="22">
        <v>0</v>
      </c>
      <c r="BF24" s="22">
        <v>0</v>
      </c>
      <c r="BG24" s="22">
        <v>0</v>
      </c>
      <c r="BH24" s="22">
        <v>0</v>
      </c>
      <c r="BI24" s="22">
        <v>0</v>
      </c>
      <c r="BJ24" s="22">
        <v>0</v>
      </c>
      <c r="BK24" s="22">
        <v>0.02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0.02</v>
      </c>
      <c r="BT24" s="22">
        <v>0</v>
      </c>
      <c r="BU24" s="22">
        <v>0</v>
      </c>
      <c r="BV24" s="22">
        <v>0.08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11.73</v>
      </c>
      <c r="CC24" s="24">
        <v>1.83</v>
      </c>
      <c r="CE24" s="22">
        <v>0</v>
      </c>
      <c r="CG24" s="22">
        <v>0</v>
      </c>
      <c r="CH24" s="22">
        <v>0</v>
      </c>
      <c r="CI24" s="22">
        <v>0</v>
      </c>
      <c r="CJ24" s="22">
        <v>0</v>
      </c>
      <c r="CK24" s="22">
        <v>0</v>
      </c>
      <c r="CL24" s="22">
        <v>0</v>
      </c>
      <c r="CM24" s="22">
        <v>0</v>
      </c>
      <c r="CN24" s="22">
        <v>0</v>
      </c>
      <c r="CO24" s="22">
        <v>0</v>
      </c>
      <c r="CP24" s="22">
        <v>0</v>
      </c>
      <c r="CQ24" s="22">
        <v>0</v>
      </c>
    </row>
    <row r="25" spans="1:95" s="19" customFormat="1" ht="15" x14ac:dyDescent="0.25">
      <c r="A25" s="19" t="str">
        <f>"-"</f>
        <v>-</v>
      </c>
      <c r="B25" s="20" t="s">
        <v>96</v>
      </c>
      <c r="C25" s="21" t="str">
        <f>"20"</f>
        <v>20</v>
      </c>
      <c r="D25" s="21">
        <v>1.32</v>
      </c>
      <c r="E25" s="21">
        <v>0</v>
      </c>
      <c r="F25" s="21">
        <v>0.24</v>
      </c>
      <c r="G25" s="21">
        <v>0.24</v>
      </c>
      <c r="H25" s="21">
        <v>8.34</v>
      </c>
      <c r="I25" s="21">
        <v>38.676000000000002</v>
      </c>
      <c r="J25" s="19">
        <v>0.04</v>
      </c>
      <c r="K25" s="19">
        <v>0</v>
      </c>
      <c r="L25" s="19">
        <v>0</v>
      </c>
      <c r="M25" s="19">
        <v>0</v>
      </c>
      <c r="N25" s="19">
        <v>0.24</v>
      </c>
      <c r="O25" s="19">
        <v>6.44</v>
      </c>
      <c r="P25" s="19">
        <v>1.66</v>
      </c>
      <c r="Q25" s="19">
        <v>0</v>
      </c>
      <c r="R25" s="19">
        <v>0</v>
      </c>
      <c r="S25" s="19">
        <v>0.2</v>
      </c>
      <c r="T25" s="19">
        <v>0.5</v>
      </c>
      <c r="U25" s="19">
        <v>122</v>
      </c>
      <c r="V25" s="19">
        <v>49</v>
      </c>
      <c r="W25" s="19">
        <v>7</v>
      </c>
      <c r="X25" s="19">
        <v>9.4</v>
      </c>
      <c r="Y25" s="19">
        <v>31.6</v>
      </c>
      <c r="Z25" s="19">
        <v>0.78</v>
      </c>
      <c r="AA25" s="19">
        <v>0</v>
      </c>
      <c r="AB25" s="19">
        <v>1</v>
      </c>
      <c r="AC25" s="19">
        <v>0.2</v>
      </c>
      <c r="AD25" s="19">
        <v>0.28000000000000003</v>
      </c>
      <c r="AE25" s="19">
        <v>0.04</v>
      </c>
      <c r="AF25" s="19">
        <v>0.02</v>
      </c>
      <c r="AG25" s="19">
        <v>0.14000000000000001</v>
      </c>
      <c r="AH25" s="19">
        <v>0.4</v>
      </c>
      <c r="AI25" s="19">
        <v>0</v>
      </c>
      <c r="AJ25" s="19">
        <v>0</v>
      </c>
      <c r="AK25" s="19">
        <v>0</v>
      </c>
      <c r="AL25" s="19">
        <v>0</v>
      </c>
      <c r="AM25" s="19">
        <v>85.4</v>
      </c>
      <c r="AN25" s="19">
        <v>44.6</v>
      </c>
      <c r="AO25" s="19">
        <v>18.600000000000001</v>
      </c>
      <c r="AP25" s="19">
        <v>39.6</v>
      </c>
      <c r="AQ25" s="19">
        <v>16</v>
      </c>
      <c r="AR25" s="19">
        <v>74.2</v>
      </c>
      <c r="AS25" s="19">
        <v>59.4</v>
      </c>
      <c r="AT25" s="19">
        <v>58.2</v>
      </c>
      <c r="AU25" s="19">
        <v>92.8</v>
      </c>
      <c r="AV25" s="19">
        <v>24.8</v>
      </c>
      <c r="AW25" s="19">
        <v>62</v>
      </c>
      <c r="AX25" s="19">
        <v>305.8</v>
      </c>
      <c r="AY25" s="19">
        <v>0</v>
      </c>
      <c r="AZ25" s="19">
        <v>105.2</v>
      </c>
      <c r="BA25" s="19">
        <v>58.2</v>
      </c>
      <c r="BB25" s="19">
        <v>36</v>
      </c>
      <c r="BC25" s="19">
        <v>26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0.03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0</v>
      </c>
      <c r="BR25" s="19">
        <v>0</v>
      </c>
      <c r="BS25" s="19">
        <v>0.02</v>
      </c>
      <c r="BT25" s="19">
        <v>0</v>
      </c>
      <c r="BU25" s="19">
        <v>0</v>
      </c>
      <c r="BV25" s="19">
        <v>0.1</v>
      </c>
      <c r="BW25" s="19">
        <v>0.02</v>
      </c>
      <c r="BX25" s="19">
        <v>0</v>
      </c>
      <c r="BY25" s="19">
        <v>0</v>
      </c>
      <c r="BZ25" s="19">
        <v>0</v>
      </c>
      <c r="CA25" s="19">
        <v>0</v>
      </c>
      <c r="CB25" s="19">
        <v>9.4</v>
      </c>
      <c r="CC25" s="21">
        <v>1.3</v>
      </c>
      <c r="CE25" s="19">
        <v>0.17</v>
      </c>
      <c r="CG25" s="19"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  <c r="CM25" s="19">
        <v>0</v>
      </c>
      <c r="CN25" s="19">
        <v>0</v>
      </c>
      <c r="CO25" s="19">
        <v>0</v>
      </c>
      <c r="CP25" s="19">
        <v>0</v>
      </c>
      <c r="CQ25" s="19">
        <v>0</v>
      </c>
    </row>
    <row r="26" spans="1:95" s="27" customFormat="1" ht="14.25" x14ac:dyDescent="0.2">
      <c r="B26" s="25" t="s">
        <v>100</v>
      </c>
      <c r="C26" s="26"/>
      <c r="D26" s="26">
        <v>20.48</v>
      </c>
      <c r="E26" s="26">
        <v>10.37</v>
      </c>
      <c r="F26" s="26">
        <v>39.26</v>
      </c>
      <c r="G26" s="26">
        <v>4.3899999999999997</v>
      </c>
      <c r="H26" s="26">
        <v>84.16</v>
      </c>
      <c r="I26" s="26">
        <v>766.36</v>
      </c>
      <c r="J26" s="27">
        <v>20.56</v>
      </c>
      <c r="K26" s="27">
        <v>2.73</v>
      </c>
      <c r="L26" s="27">
        <v>0</v>
      </c>
      <c r="M26" s="27">
        <v>0</v>
      </c>
      <c r="N26" s="27">
        <v>16.059999999999999</v>
      </c>
      <c r="O26" s="27">
        <v>62.82</v>
      </c>
      <c r="P26" s="27">
        <v>5.28</v>
      </c>
      <c r="Q26" s="27">
        <v>0</v>
      </c>
      <c r="R26" s="27">
        <v>0</v>
      </c>
      <c r="S26" s="27">
        <v>0.66</v>
      </c>
      <c r="T26" s="27">
        <v>5.93</v>
      </c>
      <c r="U26" s="27">
        <v>700.31</v>
      </c>
      <c r="V26" s="27">
        <v>1248.08</v>
      </c>
      <c r="W26" s="27">
        <v>90.6</v>
      </c>
      <c r="X26" s="27">
        <v>77.27</v>
      </c>
      <c r="Y26" s="27">
        <v>288.42</v>
      </c>
      <c r="Z26" s="27">
        <v>3.98</v>
      </c>
      <c r="AA26" s="27">
        <v>102.35</v>
      </c>
      <c r="AB26" s="27">
        <v>1144.24</v>
      </c>
      <c r="AC26" s="27">
        <v>313.88</v>
      </c>
      <c r="AD26" s="27">
        <v>2.77</v>
      </c>
      <c r="AE26" s="27">
        <v>0.56000000000000005</v>
      </c>
      <c r="AF26" s="27">
        <v>0.3</v>
      </c>
      <c r="AG26" s="27">
        <v>3.96</v>
      </c>
      <c r="AH26" s="27">
        <v>8.7100000000000009</v>
      </c>
      <c r="AI26" s="27">
        <v>10.4</v>
      </c>
      <c r="AJ26" s="27">
        <v>0</v>
      </c>
      <c r="AK26" s="27">
        <v>616.99</v>
      </c>
      <c r="AL26" s="27">
        <v>538.83000000000004</v>
      </c>
      <c r="AM26" s="27">
        <v>1326.13</v>
      </c>
      <c r="AN26" s="27">
        <v>1149.99</v>
      </c>
      <c r="AO26" s="27">
        <v>353.28</v>
      </c>
      <c r="AP26" s="27">
        <v>724.33</v>
      </c>
      <c r="AQ26" s="27">
        <v>249.33</v>
      </c>
      <c r="AR26" s="27">
        <v>819.24</v>
      </c>
      <c r="AS26" s="27">
        <v>814.48</v>
      </c>
      <c r="AT26" s="27">
        <v>1114.98</v>
      </c>
      <c r="AU26" s="27">
        <v>1247.79</v>
      </c>
      <c r="AV26" s="27">
        <v>512.66999999999996</v>
      </c>
      <c r="AW26" s="27">
        <v>741.84</v>
      </c>
      <c r="AX26" s="27">
        <v>3499.32</v>
      </c>
      <c r="AY26" s="27">
        <v>107.56</v>
      </c>
      <c r="AZ26" s="27">
        <v>1014.35</v>
      </c>
      <c r="BA26" s="27">
        <v>705.59</v>
      </c>
      <c r="BB26" s="27">
        <v>623.80999999999995</v>
      </c>
      <c r="BC26" s="27">
        <v>274.76</v>
      </c>
      <c r="BD26" s="27">
        <v>0.63</v>
      </c>
      <c r="BE26" s="27">
        <v>0.28999999999999998</v>
      </c>
      <c r="BF26" s="27">
        <v>0.16</v>
      </c>
      <c r="BG26" s="27">
        <v>0.36</v>
      </c>
      <c r="BH26" s="27">
        <v>0.41</v>
      </c>
      <c r="BI26" s="27">
        <v>1.87</v>
      </c>
      <c r="BJ26" s="27">
        <v>0</v>
      </c>
      <c r="BK26" s="27">
        <v>5.6</v>
      </c>
      <c r="BL26" s="27">
        <v>0</v>
      </c>
      <c r="BM26" s="27">
        <v>1.76</v>
      </c>
      <c r="BN26" s="27">
        <v>0.01</v>
      </c>
      <c r="BO26" s="27">
        <v>0.02</v>
      </c>
      <c r="BP26" s="27">
        <v>0</v>
      </c>
      <c r="BQ26" s="27">
        <v>0.36</v>
      </c>
      <c r="BR26" s="27">
        <v>0.56000000000000005</v>
      </c>
      <c r="BS26" s="27">
        <v>5.28</v>
      </c>
      <c r="BT26" s="27">
        <v>0</v>
      </c>
      <c r="BU26" s="27">
        <v>0</v>
      </c>
      <c r="BV26" s="27">
        <v>2.36</v>
      </c>
      <c r="BW26" s="27">
        <v>0.04</v>
      </c>
      <c r="BX26" s="27">
        <v>0</v>
      </c>
      <c r="BY26" s="27">
        <v>0</v>
      </c>
      <c r="BZ26" s="27">
        <v>0</v>
      </c>
      <c r="CA26" s="27">
        <v>0</v>
      </c>
      <c r="CB26" s="27">
        <v>618.41</v>
      </c>
      <c r="CC26" s="26">
        <f>SUM($CC$18:$CC$25)</f>
        <v>49.51</v>
      </c>
      <c r="CD26" s="27">
        <f>$I$26/$I$27*100</f>
        <v>53.561269490708064</v>
      </c>
      <c r="CE26" s="27">
        <v>293.06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  <c r="CM26" s="27">
        <v>0</v>
      </c>
      <c r="CN26" s="27">
        <v>0</v>
      </c>
      <c r="CO26" s="27">
        <v>0</v>
      </c>
      <c r="CP26" s="27">
        <v>10</v>
      </c>
      <c r="CQ26" s="27">
        <v>1.08</v>
      </c>
    </row>
    <row r="27" spans="1:95" s="27" customFormat="1" ht="14.25" x14ac:dyDescent="0.2">
      <c r="B27" s="25" t="s">
        <v>101</v>
      </c>
      <c r="C27" s="26"/>
      <c r="D27" s="26">
        <v>38.39</v>
      </c>
      <c r="E27" s="26">
        <v>20.75</v>
      </c>
      <c r="F27" s="26">
        <v>76.56</v>
      </c>
      <c r="G27" s="26">
        <v>6.83</v>
      </c>
      <c r="H27" s="26">
        <v>149.44999999999999</v>
      </c>
      <c r="I27" s="26">
        <v>1430.81</v>
      </c>
      <c r="J27" s="27">
        <v>40.840000000000003</v>
      </c>
      <c r="K27" s="27">
        <v>4.43</v>
      </c>
      <c r="L27" s="27">
        <v>0</v>
      </c>
      <c r="M27" s="27">
        <v>0</v>
      </c>
      <c r="N27" s="27">
        <v>30.1</v>
      </c>
      <c r="O27" s="27">
        <v>110.31</v>
      </c>
      <c r="P27" s="27">
        <v>9.0399999999999991</v>
      </c>
      <c r="Q27" s="27">
        <v>0</v>
      </c>
      <c r="R27" s="27">
        <v>0</v>
      </c>
      <c r="S27" s="27">
        <v>1.17</v>
      </c>
      <c r="T27" s="27">
        <v>10.64</v>
      </c>
      <c r="U27" s="27">
        <v>1241.99</v>
      </c>
      <c r="V27" s="27">
        <v>2138.0500000000002</v>
      </c>
      <c r="W27" s="27">
        <v>167.99</v>
      </c>
      <c r="X27" s="27">
        <v>136.27000000000001</v>
      </c>
      <c r="Y27" s="27">
        <v>529.36</v>
      </c>
      <c r="Z27" s="27">
        <v>7.18</v>
      </c>
      <c r="AA27" s="27">
        <v>204.7</v>
      </c>
      <c r="AB27" s="27">
        <v>1241.5899999999999</v>
      </c>
      <c r="AC27" s="27">
        <v>434.08</v>
      </c>
      <c r="AD27" s="27">
        <v>4.54</v>
      </c>
      <c r="AE27" s="27">
        <v>1.05</v>
      </c>
      <c r="AF27" s="27">
        <v>0.56000000000000005</v>
      </c>
      <c r="AG27" s="27">
        <v>7.1</v>
      </c>
      <c r="AH27" s="27">
        <v>15.94</v>
      </c>
      <c r="AI27" s="27">
        <v>15.91</v>
      </c>
      <c r="AJ27" s="27">
        <v>0</v>
      </c>
      <c r="AK27" s="27">
        <v>1233.98</v>
      </c>
      <c r="AL27" s="27">
        <v>1077.6600000000001</v>
      </c>
      <c r="AM27" s="27">
        <v>2526.75</v>
      </c>
      <c r="AN27" s="27">
        <v>2234.31</v>
      </c>
      <c r="AO27" s="27">
        <v>682.36</v>
      </c>
      <c r="AP27" s="27">
        <v>1387.5</v>
      </c>
      <c r="AQ27" s="27">
        <v>475.29</v>
      </c>
      <c r="AR27" s="27">
        <v>1554.75</v>
      </c>
      <c r="AS27" s="27">
        <v>1554.12</v>
      </c>
      <c r="AT27" s="27">
        <v>2091.7199999999998</v>
      </c>
      <c r="AU27" s="27">
        <v>2404.81</v>
      </c>
      <c r="AV27" s="27">
        <v>993.06</v>
      </c>
      <c r="AW27" s="27">
        <v>1417.65</v>
      </c>
      <c r="AX27" s="27">
        <v>6496.9</v>
      </c>
      <c r="AY27" s="27">
        <v>215.12</v>
      </c>
      <c r="AZ27" s="27">
        <v>1896.36</v>
      </c>
      <c r="BA27" s="27">
        <v>1334.94</v>
      </c>
      <c r="BB27" s="27">
        <v>1200.31</v>
      </c>
      <c r="BC27" s="27">
        <v>517.98</v>
      </c>
      <c r="BD27" s="27">
        <v>1.27</v>
      </c>
      <c r="BE27" s="27">
        <v>0.57999999999999996</v>
      </c>
      <c r="BF27" s="27">
        <v>0.31</v>
      </c>
      <c r="BG27" s="27">
        <v>0.71</v>
      </c>
      <c r="BH27" s="27">
        <v>0.81</v>
      </c>
      <c r="BI27" s="27">
        <v>3.75</v>
      </c>
      <c r="BJ27" s="27">
        <v>0</v>
      </c>
      <c r="BK27" s="27">
        <v>11.05</v>
      </c>
      <c r="BL27" s="27">
        <v>0</v>
      </c>
      <c r="BM27" s="27">
        <v>3.45</v>
      </c>
      <c r="BN27" s="27">
        <v>0.02</v>
      </c>
      <c r="BO27" s="27">
        <v>0.03</v>
      </c>
      <c r="BP27" s="27">
        <v>0</v>
      </c>
      <c r="BQ27" s="27">
        <v>0.73</v>
      </c>
      <c r="BR27" s="27">
        <v>1.1200000000000001</v>
      </c>
      <c r="BS27" s="27">
        <v>10.11</v>
      </c>
      <c r="BT27" s="27">
        <v>0</v>
      </c>
      <c r="BU27" s="27">
        <v>0</v>
      </c>
      <c r="BV27" s="27">
        <v>3.71</v>
      </c>
      <c r="BW27" s="27">
        <v>0.08</v>
      </c>
      <c r="BX27" s="27">
        <v>0</v>
      </c>
      <c r="BY27" s="27">
        <v>0</v>
      </c>
      <c r="BZ27" s="27">
        <v>0</v>
      </c>
      <c r="CA27" s="27">
        <v>0</v>
      </c>
      <c r="CB27" s="27">
        <v>1027.99</v>
      </c>
      <c r="CC27" s="26">
        <v>96.06</v>
      </c>
      <c r="CE27" s="27">
        <v>411.63</v>
      </c>
      <c r="CG27" s="27">
        <v>0</v>
      </c>
      <c r="CH27" s="27">
        <v>0</v>
      </c>
      <c r="CI27" s="27">
        <v>0</v>
      </c>
      <c r="CJ27" s="27">
        <v>0</v>
      </c>
      <c r="CK27" s="27">
        <v>0</v>
      </c>
      <c r="CL27" s="27">
        <v>0</v>
      </c>
      <c r="CM27" s="27">
        <v>0</v>
      </c>
      <c r="CN27" s="27">
        <v>0</v>
      </c>
      <c r="CO27" s="27">
        <v>0</v>
      </c>
      <c r="CP27" s="27">
        <v>20</v>
      </c>
      <c r="CQ27" s="27">
        <v>1.75</v>
      </c>
    </row>
    <row r="28" spans="1:95" s="5" customFormat="1" ht="15" x14ac:dyDescent="0.25">
      <c r="B28" s="16"/>
      <c r="C28" s="11"/>
      <c r="D28" s="11"/>
      <c r="E28" s="11"/>
      <c r="F28" s="11"/>
      <c r="G28" s="11"/>
      <c r="H28" s="11"/>
      <c r="I28" s="11"/>
      <c r="CC28" s="11"/>
    </row>
    <row r="29" spans="1:95" s="5" customFormat="1" ht="30" x14ac:dyDescent="0.25">
      <c r="B29" s="16" t="s">
        <v>102</v>
      </c>
      <c r="C29" s="11"/>
      <c r="D29" s="11">
        <v>11</v>
      </c>
      <c r="E29" s="11"/>
      <c r="F29" s="11">
        <v>49</v>
      </c>
      <c r="G29" s="11"/>
      <c r="H29" s="11">
        <v>40</v>
      </c>
      <c r="I29" s="11"/>
      <c r="CC29" s="11"/>
    </row>
    <row r="30" spans="1:95" s="5" customFormat="1" ht="15" x14ac:dyDescent="0.25">
      <c r="B30" s="16"/>
      <c r="C30" s="11"/>
      <c r="D30" s="11"/>
      <c r="E30" s="11"/>
      <c r="F30" s="11"/>
      <c r="G30" s="11"/>
      <c r="H30" s="11"/>
      <c r="I30" s="11"/>
      <c r="CC30" s="11"/>
    </row>
  </sheetData>
  <mergeCells count="11">
    <mergeCell ref="A2:I2"/>
    <mergeCell ref="A8:A9"/>
    <mergeCell ref="B8:B9"/>
    <mergeCell ref="C8:C9"/>
    <mergeCell ref="D8:E8"/>
    <mergeCell ref="CC8:CC9"/>
    <mergeCell ref="W8:Z8"/>
    <mergeCell ref="AA8:AI8"/>
    <mergeCell ref="F8:G8"/>
    <mergeCell ref="H8:H9"/>
    <mergeCell ref="I8:I9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view="pageBreakPreview" zoomScale="80" zoomScaleNormal="100" zoomScaleSheetLayoutView="80" workbookViewId="0">
      <selection activeCell="J2" sqref="J2"/>
    </sheetView>
  </sheetViews>
  <sheetFormatPr defaultRowHeight="15" x14ac:dyDescent="0.25"/>
  <cols>
    <col min="1" max="1" width="12.140625" style="29" customWidth="1"/>
    <col min="2" max="2" width="11.5703125" style="29" customWidth="1"/>
    <col min="3" max="3" width="8" style="29" customWidth="1"/>
    <col min="4" max="4" width="41.5703125" style="29" customWidth="1"/>
    <col min="5" max="5" width="10.140625" style="77" customWidth="1"/>
    <col min="6" max="6" width="9.140625" style="29"/>
    <col min="7" max="7" width="13.42578125" style="29" customWidth="1"/>
    <col min="8" max="8" width="7.7109375" style="29" customWidth="1"/>
    <col min="9" max="9" width="7.85546875" style="29" customWidth="1"/>
    <col min="10" max="10" width="12" style="29" bestFit="1" customWidth="1"/>
    <col min="11" max="16384" width="9.140625" style="29"/>
  </cols>
  <sheetData>
    <row r="1" spans="1:10" x14ac:dyDescent="0.25">
      <c r="A1" s="29" t="s">
        <v>104</v>
      </c>
      <c r="B1" s="99" t="s">
        <v>88</v>
      </c>
      <c r="C1" s="100"/>
      <c r="D1" s="101"/>
      <c r="E1" s="29" t="s">
        <v>106</v>
      </c>
      <c r="F1" s="30"/>
      <c r="I1" s="29" t="s">
        <v>107</v>
      </c>
      <c r="J1" s="31">
        <v>46063</v>
      </c>
    </row>
    <row r="2" spans="1:10" ht="7.5" customHeight="1" thickBot="1" x14ac:dyDescent="0.3">
      <c r="E2" s="29"/>
    </row>
    <row r="3" spans="1:10" ht="15.75" thickBot="1" x14ac:dyDescent="0.3">
      <c r="A3" s="32" t="s">
        <v>108</v>
      </c>
      <c r="B3" s="33" t="s">
        <v>109</v>
      </c>
      <c r="C3" s="33" t="s">
        <v>110</v>
      </c>
      <c r="D3" s="33" t="s">
        <v>111</v>
      </c>
      <c r="E3" s="33" t="s">
        <v>6</v>
      </c>
      <c r="F3" s="33" t="s">
        <v>112</v>
      </c>
      <c r="G3" s="33" t="s">
        <v>113</v>
      </c>
      <c r="H3" s="33" t="s">
        <v>114</v>
      </c>
      <c r="I3" s="33" t="s">
        <v>115</v>
      </c>
      <c r="J3" s="34" t="s">
        <v>116</v>
      </c>
    </row>
    <row r="4" spans="1:10" x14ac:dyDescent="0.25">
      <c r="A4" s="35" t="s">
        <v>90</v>
      </c>
      <c r="B4" s="36" t="s">
        <v>117</v>
      </c>
      <c r="C4" s="37" t="s">
        <v>134</v>
      </c>
      <c r="D4" s="38" t="s">
        <v>92</v>
      </c>
      <c r="E4" s="39">
        <v>90</v>
      </c>
      <c r="F4" s="40">
        <v>65.010000000000005</v>
      </c>
      <c r="G4" s="40">
        <v>256.08390300000002</v>
      </c>
      <c r="H4" s="40">
        <v>11.26</v>
      </c>
      <c r="I4" s="40">
        <v>18.68</v>
      </c>
      <c r="J4" s="41">
        <v>10.7</v>
      </c>
    </row>
    <row r="5" spans="1:10" ht="15.75" x14ac:dyDescent="0.25">
      <c r="A5" s="42"/>
      <c r="B5" s="43"/>
      <c r="C5" s="82" t="str">
        <f>"46/3"</f>
        <v>46/3</v>
      </c>
      <c r="D5" s="83" t="s">
        <v>136</v>
      </c>
      <c r="E5" s="30">
        <v>150</v>
      </c>
      <c r="F5" s="46">
        <v>18.239999999999998</v>
      </c>
      <c r="G5" s="46">
        <v>183.94</v>
      </c>
      <c r="H5" s="46">
        <v>5.3</v>
      </c>
      <c r="I5" s="46">
        <v>2.98</v>
      </c>
      <c r="J5" s="47">
        <v>34.11</v>
      </c>
    </row>
    <row r="6" spans="1:10" x14ac:dyDescent="0.25">
      <c r="A6" s="42"/>
      <c r="B6" s="48" t="s">
        <v>118</v>
      </c>
      <c r="C6" s="44" t="s">
        <v>135</v>
      </c>
      <c r="D6" s="45" t="s">
        <v>93</v>
      </c>
      <c r="E6" s="30">
        <v>200</v>
      </c>
      <c r="F6" s="46">
        <v>6</v>
      </c>
      <c r="G6" s="46">
        <v>37.802231999999989</v>
      </c>
      <c r="H6" s="46">
        <v>0.08</v>
      </c>
      <c r="I6" s="46">
        <v>0.02</v>
      </c>
      <c r="J6" s="47">
        <v>9.84</v>
      </c>
    </row>
    <row r="7" spans="1:10" x14ac:dyDescent="0.25">
      <c r="A7" s="42"/>
      <c r="B7" s="48" t="s">
        <v>119</v>
      </c>
      <c r="C7" s="44" t="s">
        <v>105</v>
      </c>
      <c r="D7" s="45" t="s">
        <v>95</v>
      </c>
      <c r="E7" s="30">
        <v>30</v>
      </c>
      <c r="F7" s="46">
        <v>4.8</v>
      </c>
      <c r="G7" s="46">
        <v>67.170299999999997</v>
      </c>
      <c r="H7" s="46">
        <v>1.98</v>
      </c>
      <c r="I7" s="46">
        <v>0.2</v>
      </c>
      <c r="J7" s="47">
        <v>14.07</v>
      </c>
    </row>
    <row r="8" spans="1:10" x14ac:dyDescent="0.25">
      <c r="A8" s="42"/>
      <c r="B8" s="48" t="s">
        <v>120</v>
      </c>
      <c r="C8" s="48"/>
      <c r="D8" s="48"/>
      <c r="E8" s="49"/>
      <c r="F8" s="48"/>
      <c r="G8" s="50"/>
      <c r="H8" s="50"/>
      <c r="I8" s="50"/>
      <c r="J8" s="51"/>
    </row>
    <row r="9" spans="1:10" x14ac:dyDescent="0.25">
      <c r="A9" s="42"/>
      <c r="B9" s="43"/>
      <c r="C9" s="44" t="s">
        <v>105</v>
      </c>
      <c r="D9" s="45" t="s">
        <v>96</v>
      </c>
      <c r="E9" s="30">
        <v>20</v>
      </c>
      <c r="F9" s="46">
        <v>3.7</v>
      </c>
      <c r="G9" s="46">
        <v>38.676000000000002</v>
      </c>
      <c r="H9" s="46">
        <v>1.32</v>
      </c>
      <c r="I9" s="46">
        <v>0.24</v>
      </c>
      <c r="J9" s="47">
        <v>8.34</v>
      </c>
    </row>
    <row r="10" spans="1:10" x14ac:dyDescent="0.25">
      <c r="A10" s="42"/>
      <c r="B10" s="43"/>
      <c r="C10" s="44" t="s">
        <v>105</v>
      </c>
      <c r="D10" s="45" t="s">
        <v>94</v>
      </c>
      <c r="E10" s="30">
        <v>20</v>
      </c>
      <c r="F10" s="46">
        <v>12.69</v>
      </c>
      <c r="G10" s="46">
        <v>132.12799999999999</v>
      </c>
      <c r="H10" s="46">
        <v>0.16</v>
      </c>
      <c r="I10" s="46">
        <v>14.5</v>
      </c>
      <c r="J10" s="47">
        <v>0.26</v>
      </c>
    </row>
    <row r="11" spans="1:10" x14ac:dyDescent="0.25">
      <c r="A11" s="42"/>
      <c r="B11" s="68"/>
      <c r="C11" s="85" t="s">
        <v>138</v>
      </c>
      <c r="D11" s="86" t="s">
        <v>139</v>
      </c>
      <c r="E11" s="84" t="s">
        <v>140</v>
      </c>
      <c r="F11" s="80">
        <v>12.21</v>
      </c>
      <c r="G11" s="80">
        <v>76.06</v>
      </c>
      <c r="H11" s="80">
        <v>1.53</v>
      </c>
      <c r="I11" s="80">
        <v>0.09</v>
      </c>
      <c r="J11" s="81">
        <v>20.29</v>
      </c>
    </row>
    <row r="12" spans="1:10" ht="15.75" thickBot="1" x14ac:dyDescent="0.3">
      <c r="A12" s="52"/>
      <c r="B12" s="53"/>
      <c r="C12" s="53"/>
      <c r="D12" s="54"/>
      <c r="E12" s="55"/>
      <c r="F12" s="56">
        <f>SUM(F4:F11)</f>
        <v>122.65</v>
      </c>
      <c r="G12" s="57"/>
      <c r="H12" s="57"/>
      <c r="I12" s="57"/>
      <c r="J12" s="58"/>
    </row>
    <row r="13" spans="1:10" x14ac:dyDescent="0.25">
      <c r="A13" s="42" t="s">
        <v>121</v>
      </c>
      <c r="B13" s="59" t="s">
        <v>120</v>
      </c>
      <c r="C13" s="60"/>
      <c r="D13" s="61"/>
      <c r="E13" s="62"/>
      <c r="F13" s="63"/>
      <c r="G13" s="64"/>
      <c r="H13" s="64"/>
      <c r="I13" s="64"/>
      <c r="J13" s="65"/>
    </row>
    <row r="14" spans="1:10" x14ac:dyDescent="0.25">
      <c r="A14" s="42"/>
      <c r="B14" s="43"/>
      <c r="C14" s="43"/>
      <c r="D14" s="45"/>
      <c r="E14" s="30"/>
      <c r="F14" s="46"/>
      <c r="G14" s="66"/>
      <c r="H14" s="66"/>
      <c r="I14" s="66"/>
      <c r="J14" s="67"/>
    </row>
    <row r="15" spans="1:10" ht="15.75" thickBot="1" x14ac:dyDescent="0.3">
      <c r="A15" s="42"/>
      <c r="B15" s="68"/>
      <c r="C15" s="53"/>
      <c r="D15" s="54"/>
      <c r="E15" s="55"/>
      <c r="F15" s="56"/>
      <c r="G15" s="57"/>
      <c r="H15" s="57"/>
      <c r="I15" s="57"/>
      <c r="J15" s="58"/>
    </row>
    <row r="16" spans="1:10" x14ac:dyDescent="0.25">
      <c r="A16" s="35" t="s">
        <v>98</v>
      </c>
      <c r="B16" s="36" t="s">
        <v>122</v>
      </c>
      <c r="C16" s="85" t="s">
        <v>138</v>
      </c>
      <c r="D16" s="87" t="s">
        <v>139</v>
      </c>
      <c r="E16" s="84" t="s">
        <v>140</v>
      </c>
      <c r="F16" s="80">
        <v>12.21</v>
      </c>
      <c r="G16" s="80">
        <v>76.06</v>
      </c>
      <c r="H16" s="80">
        <v>1.53</v>
      </c>
      <c r="I16" s="80">
        <v>0.09</v>
      </c>
      <c r="J16" s="81">
        <v>20.29</v>
      </c>
    </row>
    <row r="17" spans="1:10" ht="15.75" x14ac:dyDescent="0.25">
      <c r="A17" s="42"/>
      <c r="B17" s="48" t="s">
        <v>123</v>
      </c>
      <c r="C17" s="82" t="str">
        <f>"2/2"</f>
        <v>2/2</v>
      </c>
      <c r="D17" s="83" t="s">
        <v>137</v>
      </c>
      <c r="E17" s="30">
        <v>200</v>
      </c>
      <c r="F17" s="46">
        <v>49.08</v>
      </c>
      <c r="G17" s="46">
        <v>82.07</v>
      </c>
      <c r="H17" s="46">
        <v>1.71</v>
      </c>
      <c r="I17" s="46">
        <v>4.2</v>
      </c>
      <c r="J17" s="47">
        <v>10.17</v>
      </c>
    </row>
    <row r="18" spans="1:10" x14ac:dyDescent="0.25">
      <c r="A18" s="42"/>
      <c r="B18" s="48" t="s">
        <v>124</v>
      </c>
      <c r="C18" s="44" t="s">
        <v>134</v>
      </c>
      <c r="D18" s="45" t="s">
        <v>92</v>
      </c>
      <c r="E18" s="30">
        <v>90</v>
      </c>
      <c r="F18" s="46">
        <v>65.010000000000005</v>
      </c>
      <c r="G18" s="46">
        <v>256.08390300000002</v>
      </c>
      <c r="H18" s="46">
        <v>11.26</v>
      </c>
      <c r="I18" s="46">
        <v>18.68</v>
      </c>
      <c r="J18" s="47">
        <v>10.7</v>
      </c>
    </row>
    <row r="19" spans="1:10" ht="15.75" x14ac:dyDescent="0.25">
      <c r="A19" s="42"/>
      <c r="B19" s="48" t="s">
        <v>125</v>
      </c>
      <c r="C19" s="82" t="str">
        <f>"46/3"</f>
        <v>46/3</v>
      </c>
      <c r="D19" s="83" t="s">
        <v>136</v>
      </c>
      <c r="E19" s="30">
        <v>150</v>
      </c>
      <c r="F19" s="46">
        <v>18.239999999999998</v>
      </c>
      <c r="G19" s="46">
        <v>183.94</v>
      </c>
      <c r="H19" s="46">
        <v>5.3</v>
      </c>
      <c r="I19" s="46">
        <v>2.98</v>
      </c>
      <c r="J19" s="47">
        <v>34.11</v>
      </c>
    </row>
    <row r="20" spans="1:10" x14ac:dyDescent="0.25">
      <c r="A20" s="42"/>
      <c r="B20" s="48" t="s">
        <v>126</v>
      </c>
      <c r="C20" s="44" t="s">
        <v>135</v>
      </c>
      <c r="D20" s="45" t="s">
        <v>93</v>
      </c>
      <c r="E20" s="30">
        <v>200</v>
      </c>
      <c r="F20" s="46">
        <v>6</v>
      </c>
      <c r="G20" s="46">
        <v>37.802231999999989</v>
      </c>
      <c r="H20" s="46">
        <v>0.08</v>
      </c>
      <c r="I20" s="46">
        <v>0.02</v>
      </c>
      <c r="J20" s="47">
        <v>9.84</v>
      </c>
    </row>
    <row r="21" spans="1:10" x14ac:dyDescent="0.25">
      <c r="A21" s="42"/>
      <c r="B21" s="48" t="s">
        <v>127</v>
      </c>
      <c r="C21" s="44" t="s">
        <v>105</v>
      </c>
      <c r="D21" s="45" t="s">
        <v>95</v>
      </c>
      <c r="E21" s="30">
        <v>30</v>
      </c>
      <c r="F21" s="46">
        <v>4.8</v>
      </c>
      <c r="G21" s="46">
        <v>67.170299999999997</v>
      </c>
      <c r="H21" s="46">
        <v>1.98</v>
      </c>
      <c r="I21" s="46">
        <v>0.2</v>
      </c>
      <c r="J21" s="47">
        <v>14.07</v>
      </c>
    </row>
    <row r="22" spans="1:10" x14ac:dyDescent="0.25">
      <c r="A22" s="42"/>
      <c r="B22" s="48" t="s">
        <v>128</v>
      </c>
      <c r="C22" s="44" t="s">
        <v>105</v>
      </c>
      <c r="D22" s="45" t="s">
        <v>96</v>
      </c>
      <c r="E22" s="30">
        <v>20</v>
      </c>
      <c r="F22" s="46">
        <v>3.7</v>
      </c>
      <c r="G22" s="46">
        <v>38.676000000000002</v>
      </c>
      <c r="H22" s="46">
        <v>1.32</v>
      </c>
      <c r="I22" s="46">
        <v>0.24</v>
      </c>
      <c r="J22" s="47">
        <v>8.34</v>
      </c>
    </row>
    <row r="23" spans="1:10" x14ac:dyDescent="0.25">
      <c r="A23" s="42"/>
      <c r="B23" s="68"/>
      <c r="C23" s="44" t="s">
        <v>105</v>
      </c>
      <c r="D23" s="45" t="s">
        <v>94</v>
      </c>
      <c r="E23" s="30">
        <v>20</v>
      </c>
      <c r="F23" s="46">
        <v>12.69</v>
      </c>
      <c r="G23" s="46">
        <v>132.12799999999999</v>
      </c>
      <c r="H23" s="46">
        <v>0.16</v>
      </c>
      <c r="I23" s="46">
        <v>14.5</v>
      </c>
      <c r="J23" s="47">
        <v>0.26</v>
      </c>
    </row>
    <row r="24" spans="1:10" ht="15.75" thickBot="1" x14ac:dyDescent="0.3">
      <c r="A24" s="52"/>
      <c r="B24" s="53"/>
      <c r="C24" s="53"/>
      <c r="D24" s="54"/>
      <c r="E24" s="55"/>
      <c r="F24" s="56">
        <f>SUM(F16:F23)</f>
        <v>171.73000000000002</v>
      </c>
      <c r="G24" s="57"/>
      <c r="H24" s="57"/>
      <c r="I24" s="57"/>
      <c r="J24" s="58"/>
    </row>
    <row r="25" spans="1:10" x14ac:dyDescent="0.25">
      <c r="A25" s="35" t="s">
        <v>129</v>
      </c>
      <c r="B25" s="36" t="s">
        <v>130</v>
      </c>
      <c r="C25" s="74"/>
      <c r="D25" s="38"/>
      <c r="E25" s="39"/>
      <c r="F25" s="40"/>
      <c r="G25" s="75"/>
      <c r="H25" s="75"/>
      <c r="I25" s="75"/>
      <c r="J25" s="76"/>
    </row>
    <row r="26" spans="1:10" x14ac:dyDescent="0.25">
      <c r="A26" s="42"/>
      <c r="B26" s="59" t="s">
        <v>126</v>
      </c>
      <c r="C26" s="43"/>
      <c r="D26" s="45"/>
      <c r="E26" s="30"/>
      <c r="F26" s="46"/>
      <c r="G26" s="66"/>
      <c r="H26" s="66"/>
      <c r="I26" s="66"/>
      <c r="J26" s="67"/>
    </row>
    <row r="27" spans="1:10" x14ac:dyDescent="0.25">
      <c r="A27" s="42"/>
      <c r="B27" s="68"/>
      <c r="C27" s="48"/>
      <c r="D27" s="48"/>
      <c r="E27" s="49"/>
      <c r="F27" s="48"/>
      <c r="G27" s="48"/>
      <c r="H27" s="48"/>
      <c r="I27" s="48"/>
      <c r="J27" s="79"/>
    </row>
    <row r="28" spans="1:10" ht="15.75" thickBot="1" x14ac:dyDescent="0.3">
      <c r="A28" s="52"/>
      <c r="B28" s="53"/>
      <c r="C28" s="53"/>
      <c r="D28" s="54"/>
      <c r="E28" s="55"/>
      <c r="F28" s="56"/>
      <c r="G28" s="57"/>
      <c r="H28" s="57"/>
      <c r="I28" s="57"/>
      <c r="J28" s="58"/>
    </row>
    <row r="29" spans="1:10" x14ac:dyDescent="0.25">
      <c r="A29" s="42" t="s">
        <v>131</v>
      </c>
      <c r="B29" s="36" t="s">
        <v>117</v>
      </c>
      <c r="C29" s="60"/>
      <c r="D29" s="61"/>
      <c r="E29" s="62"/>
      <c r="F29" s="63"/>
      <c r="G29" s="64"/>
      <c r="H29" s="64"/>
      <c r="I29" s="64"/>
      <c r="J29" s="65"/>
    </row>
    <row r="30" spans="1:10" x14ac:dyDescent="0.25">
      <c r="A30" s="42"/>
      <c r="B30" s="48" t="s">
        <v>125</v>
      </c>
      <c r="C30" s="43"/>
      <c r="D30" s="45"/>
      <c r="E30" s="30"/>
      <c r="F30" s="46"/>
      <c r="G30" s="66"/>
      <c r="H30" s="66"/>
      <c r="I30" s="66"/>
      <c r="J30" s="67"/>
    </row>
    <row r="31" spans="1:10" x14ac:dyDescent="0.25">
      <c r="A31" s="42"/>
      <c r="B31" s="48" t="s">
        <v>126</v>
      </c>
      <c r="C31" s="43"/>
      <c r="D31" s="45"/>
      <c r="E31" s="30"/>
      <c r="F31" s="46"/>
      <c r="G31" s="66"/>
      <c r="H31" s="66"/>
      <c r="I31" s="66"/>
      <c r="J31" s="67"/>
    </row>
    <row r="32" spans="1:10" x14ac:dyDescent="0.25">
      <c r="A32" s="42"/>
      <c r="B32" s="48" t="s">
        <v>119</v>
      </c>
      <c r="C32" s="43"/>
      <c r="D32" s="45"/>
      <c r="E32" s="30"/>
      <c r="F32" s="46"/>
      <c r="G32" s="66"/>
      <c r="H32" s="66"/>
      <c r="I32" s="66"/>
      <c r="J32" s="67"/>
    </row>
    <row r="33" spans="1:10" x14ac:dyDescent="0.25">
      <c r="A33" s="42"/>
      <c r="B33" s="68"/>
      <c r="C33" s="68"/>
      <c r="D33" s="69"/>
      <c r="E33" s="70"/>
      <c r="F33" s="71"/>
      <c r="G33" s="72"/>
      <c r="H33" s="72"/>
      <c r="I33" s="72"/>
      <c r="J33" s="73"/>
    </row>
    <row r="34" spans="1:10" ht="15.75" thickBot="1" x14ac:dyDescent="0.3">
      <c r="A34" s="52"/>
      <c r="B34" s="53"/>
      <c r="C34" s="53"/>
      <c r="D34" s="54"/>
      <c r="E34" s="55"/>
      <c r="F34" s="56"/>
      <c r="G34" s="57"/>
      <c r="H34" s="57"/>
      <c r="I34" s="57"/>
      <c r="J34" s="58"/>
    </row>
    <row r="35" spans="1:10" x14ac:dyDescent="0.25">
      <c r="A35" s="35" t="s">
        <v>132</v>
      </c>
      <c r="B35" s="36" t="s">
        <v>133</v>
      </c>
      <c r="C35" s="74"/>
      <c r="D35" s="38"/>
      <c r="E35" s="39"/>
      <c r="F35" s="40"/>
      <c r="G35" s="75"/>
      <c r="H35" s="75"/>
      <c r="I35" s="75"/>
      <c r="J35" s="76"/>
    </row>
    <row r="36" spans="1:10" x14ac:dyDescent="0.25">
      <c r="A36" s="42"/>
      <c r="B36" s="59" t="s">
        <v>130</v>
      </c>
      <c r="C36" s="60"/>
      <c r="D36" s="61"/>
      <c r="E36" s="62"/>
      <c r="F36" s="63"/>
      <c r="G36" s="64"/>
      <c r="H36" s="64"/>
      <c r="I36" s="64"/>
      <c r="J36" s="65"/>
    </row>
    <row r="37" spans="1:10" x14ac:dyDescent="0.25">
      <c r="A37" s="42"/>
      <c r="B37" s="59" t="s">
        <v>126</v>
      </c>
      <c r="C37" s="43"/>
      <c r="D37" s="45"/>
      <c r="E37" s="30"/>
      <c r="F37" s="46"/>
      <c r="G37" s="66"/>
      <c r="H37" s="66"/>
      <c r="I37" s="66"/>
      <c r="J37" s="67"/>
    </row>
    <row r="38" spans="1:10" x14ac:dyDescent="0.25">
      <c r="A38" s="42"/>
      <c r="B38" s="78" t="s">
        <v>120</v>
      </c>
      <c r="C38" s="68"/>
      <c r="D38" s="69"/>
      <c r="E38" s="70"/>
      <c r="F38" s="71"/>
      <c r="G38" s="72"/>
      <c r="H38" s="72"/>
      <c r="I38" s="72"/>
      <c r="J38" s="73"/>
    </row>
    <row r="39" spans="1:10" x14ac:dyDescent="0.25">
      <c r="A39" s="42"/>
      <c r="B39" s="68"/>
      <c r="C39" s="68"/>
      <c r="D39" s="69"/>
      <c r="E39" s="70"/>
      <c r="F39" s="71"/>
      <c r="G39" s="72"/>
      <c r="H39" s="72"/>
      <c r="I39" s="72"/>
      <c r="J39" s="73"/>
    </row>
    <row r="40" spans="1:10" ht="15.75" thickBot="1" x14ac:dyDescent="0.3">
      <c r="A40" s="52"/>
      <c r="B40" s="53"/>
      <c r="C40" s="53"/>
      <c r="D40" s="54"/>
      <c r="E40" s="55"/>
      <c r="F40" s="56"/>
      <c r="G40" s="57"/>
      <c r="H40" s="57"/>
      <c r="I40" s="57"/>
      <c r="J40" s="5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82</v>
      </c>
      <c r="B1" s="15">
        <v>45307</v>
      </c>
    </row>
    <row r="2" spans="1:2" x14ac:dyDescent="0.2">
      <c r="A2" t="s">
        <v>83</v>
      </c>
      <c r="B2" s="15">
        <v>45285.968298611115</v>
      </c>
    </row>
    <row r="3" spans="1:2" x14ac:dyDescent="0.2">
      <c r="A3" t="s">
        <v>84</v>
      </c>
      <c r="B3" t="s">
        <v>88</v>
      </c>
    </row>
    <row r="4" spans="1:2" x14ac:dyDescent="0.2">
      <c r="A4" t="s">
        <v>85</v>
      </c>
      <c r="B4" t="s">
        <v>89</v>
      </c>
    </row>
    <row r="5" spans="1:2" x14ac:dyDescent="0.2">
      <c r="B5">
        <v>1</v>
      </c>
    </row>
    <row r="6" spans="1:2" x14ac:dyDescent="0.2">
      <c r="B6" s="28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27</vt:i4>
      </vt:variant>
    </vt:vector>
  </HeadingPairs>
  <TitlesOfParts>
    <vt:vector size="30" baseType="lpstr">
      <vt:lpstr>16.01.2024</vt:lpstr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2026-02-02T06:53:07Z</dcterms:modified>
</cp:coreProperties>
</file>